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D1D6A1D6-3C32-48F9-83AD-86D3625D39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Б-П" sheetId="5" r:id="rId1"/>
  </sheets>
  <definedNames>
    <definedName name="личные_продажи">'Б-П'!$B$157:$B$163</definedName>
    <definedName name="налоги">'Б-П'!$C$157:$C$163</definedName>
    <definedName name="_xlnm.Print_Area" localSheetId="0">'Б-П'!$A$1:$I$145</definedName>
    <definedName name="ОС">'Б-П'!$D$157:$D$161</definedName>
  </definedNames>
  <calcPr calcId="181029" iterateDelta="1E-4"/>
</workbook>
</file>

<file path=xl/calcChain.xml><?xml version="1.0" encoding="utf-8"?>
<calcChain xmlns="http://schemas.openxmlformats.org/spreadsheetml/2006/main">
  <c r="I86" i="5" l="1"/>
  <c r="H53" i="5"/>
  <c r="H45" i="5"/>
  <c r="H37" i="5"/>
  <c r="B128" i="5"/>
  <c r="B123" i="5"/>
  <c r="B124" i="5"/>
  <c r="B125" i="5"/>
  <c r="B126" i="5"/>
  <c r="B127" i="5"/>
  <c r="B122" i="5"/>
  <c r="H117" i="5"/>
  <c r="E105" i="5"/>
  <c r="E104" i="5"/>
  <c r="A92" i="5"/>
  <c r="A84" i="5"/>
  <c r="B104" i="5" s="1"/>
  <c r="F120" i="5" s="1"/>
  <c r="A76" i="5"/>
  <c r="F68" i="5"/>
  <c r="F69" i="5" s="1"/>
  <c r="H135" i="5" s="1"/>
  <c r="I97" i="5"/>
  <c r="I96" i="5"/>
  <c r="I95" i="5"/>
  <c r="I94" i="5"/>
  <c r="I93" i="5"/>
  <c r="I89" i="5"/>
  <c r="I88" i="5"/>
  <c r="I87" i="5"/>
  <c r="I85" i="5"/>
  <c r="I81" i="5"/>
  <c r="I78" i="5"/>
  <c r="I79" i="5"/>
  <c r="I80" i="5"/>
  <c r="I77" i="5"/>
  <c r="H61" i="5" l="1"/>
  <c r="F20" i="5" s="1"/>
  <c r="B103" i="5"/>
  <c r="D120" i="5" s="1"/>
  <c r="B105" i="5"/>
  <c r="H120" i="5" s="1"/>
  <c r="E103" i="5"/>
  <c r="I90" i="5"/>
  <c r="F104" i="5" s="1"/>
  <c r="I82" i="5"/>
  <c r="F103" i="5" s="1"/>
  <c r="I98" i="5"/>
  <c r="F105" i="5" s="1"/>
  <c r="D127" i="5" l="1"/>
  <c r="D125" i="5"/>
  <c r="D123" i="5"/>
  <c r="D128" i="5"/>
  <c r="D126" i="5"/>
  <c r="D124" i="5"/>
  <c r="F128" i="5"/>
  <c r="H128" i="5"/>
  <c r="H124" i="5"/>
  <c r="F124" i="5"/>
  <c r="H127" i="5"/>
  <c r="H123" i="5"/>
  <c r="F127" i="5"/>
  <c r="F123" i="5"/>
  <c r="H125" i="5"/>
  <c r="F125" i="5"/>
  <c r="H126" i="5"/>
  <c r="H122" i="5"/>
  <c r="F126" i="5"/>
  <c r="F122" i="5"/>
  <c r="D122" i="5"/>
  <c r="H103" i="5"/>
  <c r="D121" i="5" s="1"/>
  <c r="H104" i="5"/>
  <c r="H105" i="5"/>
  <c r="H121" i="5" s="1"/>
  <c r="D129" i="5" l="1"/>
  <c r="D130" i="5" s="1"/>
  <c r="H129" i="5"/>
  <c r="H130" i="5" s="1"/>
  <c r="F121" i="5"/>
  <c r="F129" i="5" s="1"/>
  <c r="F130" i="5" s="1"/>
  <c r="H106" i="5"/>
  <c r="D131" i="5" l="1"/>
  <c r="H136" i="5" s="1"/>
  <c r="H137" i="5" l="1"/>
  <c r="H138" i="5" s="1"/>
  <c r="F24" i="5" l="1"/>
  <c r="H139" i="5" l="1"/>
  <c r="H141" i="5" l="1"/>
  <c r="F21" i="5" s="1"/>
  <c r="F22" i="5"/>
  <c r="H140" i="5"/>
  <c r="F23" i="5" s="1"/>
</calcChain>
</file>

<file path=xl/sharedStrings.xml><?xml version="1.0" encoding="utf-8"?>
<sst xmlns="http://schemas.openxmlformats.org/spreadsheetml/2006/main" count="142" uniqueCount="131">
  <si>
    <t>Год рождения</t>
  </si>
  <si>
    <t>Образование</t>
  </si>
  <si>
    <t>Телефон</t>
  </si>
  <si>
    <t>e-mail</t>
  </si>
  <si>
    <t>РЕЗЮМЕ</t>
  </si>
  <si>
    <t>Адрес регистрации инициатора</t>
  </si>
  <si>
    <t>Требуется ли разрешение соответствующих органов (СЭС, пожарная охрана и т.д.)</t>
  </si>
  <si>
    <t>№ п/п</t>
  </si>
  <si>
    <t>Перечень затрат</t>
  </si>
  <si>
    <t>Наименование</t>
  </si>
  <si>
    <t>ИТОГО</t>
  </si>
  <si>
    <t>Количество</t>
  </si>
  <si>
    <t>СЫРЬЕ, МАТЕРИАЛЫ, КОМПЛЕКТУЮЩИЕ ИЗДЕЛИЯ</t>
  </si>
  <si>
    <t>Расходы на рекламу</t>
  </si>
  <si>
    <t>Наименование составляющих себестоимости продукции</t>
  </si>
  <si>
    <t>Итого производственных расходов, т.е. себестоимость объема продукции в месяц</t>
  </si>
  <si>
    <t>Сырье и материалы</t>
  </si>
  <si>
    <t>Наименование показателя</t>
  </si>
  <si>
    <t>«____»________20__ г.</t>
  </si>
  <si>
    <t>подпись</t>
  </si>
  <si>
    <t>ФИО</t>
  </si>
  <si>
    <t>ФИНАНСОВЫЙ ПЛАН</t>
  </si>
  <si>
    <t>Техническая база, имеющаяся для осуществления проекта: техника, земля, строение, сырье, материалы, оборудование, комплектующие изделия, прочее (указать) (наименование, ед.)</t>
  </si>
  <si>
    <t>Потребность в помещениях для ведения бизнеса (назначение помещения (офисное, складское, торговое, производственное), площадь, правовое основание использования, сумма аренды в месяц)</t>
  </si>
  <si>
    <t>(наименование проекта)</t>
  </si>
  <si>
    <t>КАЛЬКУЛЯЦИЯ ЗАТРАТ НА МАТЕРИАЛЫ</t>
  </si>
  <si>
    <t>Всего</t>
  </si>
  <si>
    <t>Наименование продукции</t>
  </si>
  <si>
    <t>Месячная программа</t>
  </si>
  <si>
    <t>Величина показателя</t>
  </si>
  <si>
    <t>Транспортные расходы</t>
  </si>
  <si>
    <t>Хозяйственные расходы</t>
  </si>
  <si>
    <t>Коммунальные расходы</t>
  </si>
  <si>
    <t>Ед. измерения</t>
  </si>
  <si>
    <t>Стоимость ед., рублей</t>
  </si>
  <si>
    <t>Сумма, рублей</t>
  </si>
  <si>
    <t>Величина затрат на ед. продукции, рублей</t>
  </si>
  <si>
    <t>Величина затрат на месячную программу, рублей/месяц</t>
  </si>
  <si>
    <t>Стоимость, рублей/месяц</t>
  </si>
  <si>
    <t>Налог на прибыль, рублей</t>
  </si>
  <si>
    <t>Основные потребители продукции</t>
  </si>
  <si>
    <t>Опыт профессиональной или предпринимательской деятельности в планируемой сфере деятельности</t>
  </si>
  <si>
    <t>Применяемая система налогообложения, налоговые режимы</t>
  </si>
  <si>
    <t>личные продажи</t>
  </si>
  <si>
    <t>БИЗНЕС-ПЛАН
предпринимательского проекта</t>
  </si>
  <si>
    <t>Краткое описание продукции/услуг</t>
  </si>
  <si>
    <t>Основные показатели экономической эффективности проекта - срок окупаемости, мес.</t>
  </si>
  <si>
    <t>Основные показатели экономической эффективности проекта - уровень рентабельности, %</t>
  </si>
  <si>
    <t>Список 1</t>
  </si>
  <si>
    <t>своя торговая точка</t>
  </si>
  <si>
    <t>ателье</t>
  </si>
  <si>
    <t>в магазины на реализацию</t>
  </si>
  <si>
    <t>прямые договора с юр.лицами</t>
  </si>
  <si>
    <t>торговые площадики (госзакупки и корп.закупки)</t>
  </si>
  <si>
    <t>иное (указать)</t>
  </si>
  <si>
    <t>Список 2</t>
  </si>
  <si>
    <t>ОСНО (20%)</t>
  </si>
  <si>
    <t>УСН (15 %)</t>
  </si>
  <si>
    <t>УСН (6 %)</t>
  </si>
  <si>
    <t>Патент</t>
  </si>
  <si>
    <t>ЕСХН (6%)</t>
  </si>
  <si>
    <t>НПД (4 %)</t>
  </si>
  <si>
    <t>НПД (6 %)</t>
  </si>
  <si>
    <t>Наименование материалов</t>
  </si>
  <si>
    <t>Количество на 1 ед. продукции/услуг</t>
  </si>
  <si>
    <t>Расходы на бухгалтера</t>
  </si>
  <si>
    <t>Список 5</t>
  </si>
  <si>
    <t>Индивидуальный предприниматель</t>
  </si>
  <si>
    <t>Самозанятый</t>
  </si>
  <si>
    <t>ПОКАЗАТЕЛИ ЭФФЕКТИВНОСТИ ПРОЕКТА</t>
  </si>
  <si>
    <t>Годовая выручка, руб.</t>
  </si>
  <si>
    <t>Прибыль от продаж в год, руб.</t>
  </si>
  <si>
    <t>Чистая прибыль в год, руб.</t>
  </si>
  <si>
    <t>Рентабельность производства, %</t>
  </si>
  <si>
    <t>Срок окупаемости, мес</t>
  </si>
  <si>
    <t>красным выделены ячейки, где надо выбрать из списка</t>
  </si>
  <si>
    <t>ЕДИНОВРЕМЕННЫЕ ЗАТРАТЫ (возмещаются по СОЦИАЛЬНОМУ КОНТРАКТУ)</t>
  </si>
  <si>
    <t>ТЕКУЩИЕ ЕЖЕМЕСЯЧНЫЕ ЗАТРАТЫ</t>
  </si>
  <si>
    <t>ПРОГНОЗ ДОХОДОВ ОТ РЕАЛИЗАЦИИ</t>
  </si>
  <si>
    <t>планируемые объемы в месяц (ед.)</t>
  </si>
  <si>
    <t>планируемая цена за ед., руб.</t>
  </si>
  <si>
    <t>Итого прогнозный доход в месяц, руб.</t>
  </si>
  <si>
    <t>Прогнозный доход в год, руб.</t>
  </si>
  <si>
    <t>ИТОГО в месяц на материалы</t>
  </si>
  <si>
    <t>ПРОЧИЕ ЕЖЕМЕСЯЧНЫЕ РАСХОДЫ</t>
  </si>
  <si>
    <t>Аренда</t>
  </si>
  <si>
    <t>Основные показатели экономической эффективности проекта - общая прибыль в год, тыс. руб.</t>
  </si>
  <si>
    <t>КРАТКАЯ ИНФОРМАЦИЯ О ПРОЕКТЕ</t>
  </si>
  <si>
    <t>Общие расходы в месяц, руб.</t>
  </si>
  <si>
    <t>Себестоимость единицы продукции, руб.</t>
  </si>
  <si>
    <t>Организационно-правовая форма (ИП / Самозанятый)</t>
  </si>
  <si>
    <t>Если выбран ИП - добавляем в расходы отчисления в Пенсионный фонд</t>
  </si>
  <si>
    <t>Инициатор бизнес-плана (Ф. И. О.)</t>
  </si>
  <si>
    <t>Технологический процесс производства товара/услуги</t>
  </si>
  <si>
    <t>Предполагаемые производители (поставщики) комплектующих частей, услуг</t>
  </si>
  <si>
    <t>Прочие расходы (связь, канцтовары, и т.д.)</t>
  </si>
  <si>
    <t>Совокупные затраты в год, руб. (для ИП в том числе отчисления в ПФР)</t>
  </si>
  <si>
    <t>Основные средства, в т.ч.:</t>
  </si>
  <si>
    <t>Сырье, материалы, комплектующие изделия, в т.ч.:</t>
  </si>
  <si>
    <t>Прочие товарно-материальные ценности, в т.ч.:</t>
  </si>
  <si>
    <t>кол-во, ед.</t>
  </si>
  <si>
    <t>1.1</t>
  </si>
  <si>
    <t>1.2</t>
  </si>
  <si>
    <t>1.3</t>
  </si>
  <si>
    <t>2.1</t>
  </si>
  <si>
    <t>2.2</t>
  </si>
  <si>
    <t>2.3</t>
  </si>
  <si>
    <t>3.1</t>
  </si>
  <si>
    <t>3.2</t>
  </si>
  <si>
    <t>3.3</t>
  </si>
  <si>
    <t>Стоимость за ед., рублей</t>
  </si>
  <si>
    <t>ВСЕГО ЗАТРАТ, руб.</t>
  </si>
  <si>
    <t>Требуемая единовременная финансовая помощь, руб.</t>
  </si>
  <si>
    <t>Адрес реализации проекта</t>
  </si>
  <si>
    <t>Планируемый вид деятельности (если есть возможность, указать с кодом ОКВЭД)</t>
  </si>
  <si>
    <t>Основные показатели экономической эффективности проекта - объем налоговых отчислений за год, тыс. руб.</t>
  </si>
  <si>
    <t>Наименование продукции/услуг</t>
  </si>
  <si>
    <t>РАСЧЕТ СЕБЕСТОИМОСТИ ПРОДУКЦИИ</t>
  </si>
  <si>
    <t>1.4</t>
  </si>
  <si>
    <t>1.5</t>
  </si>
  <si>
    <t>1.6</t>
  </si>
  <si>
    <t>1.7</t>
  </si>
  <si>
    <t>2.4</t>
  </si>
  <si>
    <t>2.5</t>
  </si>
  <si>
    <t>2.6</t>
  </si>
  <si>
    <t>2.7</t>
  </si>
  <si>
    <t>3.4</t>
  </si>
  <si>
    <t>3.5</t>
  </si>
  <si>
    <t>3.6</t>
  </si>
  <si>
    <t>3.7</t>
  </si>
  <si>
    <t>ИНН инициатора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</si>
</sst>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83">
    <xf numFmtId="0" fontId="0" fillId="0" borderId="0" xfId="0"/>
    <xf numFmtId="0" fontId="0" fillId="0" borderId="0" xfId="0" applyAlignment="1" applyProtection="1">
      <alignment wrapText="1"/>
      <protection hidden="1"/>
    </xf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0" fillId="0" borderId="12" xfId="0" applyFill="1" applyBorder="1" applyAlignment="1" applyProtection="1">
      <alignment horizontal="left" vertical="top" wrapText="1"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Protection="1">
      <protection hidden="1"/>
    </xf>
    <xf numFmtId="49" fontId="0" fillId="0" borderId="2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7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top"/>
      <protection hidden="1"/>
    </xf>
    <xf numFmtId="1" fontId="0" fillId="2" borderId="2" xfId="0" applyNumberForma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2" xfId="0" applyFill="1" applyBorder="1" applyAlignment="1" applyProtection="1">
      <alignment vertical="center" wrapText="1"/>
      <protection hidden="1"/>
    </xf>
    <xf numFmtId="0" fontId="0" fillId="0" borderId="0" xfId="0" applyFill="1" applyBorder="1" applyProtection="1"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2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164" fontId="0" fillId="0" borderId="13" xfId="1" applyNumberFormat="1" applyFont="1" applyFill="1" applyBorder="1" applyAlignment="1" applyProtection="1">
      <alignment vertical="center" wrapText="1"/>
      <protection hidden="1"/>
    </xf>
    <xf numFmtId="164" fontId="0" fillId="0" borderId="0" xfId="1" applyNumberFormat="1" applyFont="1" applyFill="1" applyBorder="1" applyAlignment="1" applyProtection="1">
      <alignment vertical="center" wrapText="1"/>
      <protection hidden="1"/>
    </xf>
    <xf numFmtId="0" fontId="0" fillId="0" borderId="1" xfId="0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/>
      <protection hidden="1"/>
    </xf>
    <xf numFmtId="0" fontId="3" fillId="0" borderId="14" xfId="0" applyFont="1" applyFill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3" xfId="0" applyFill="1" applyBorder="1" applyProtection="1">
      <protection hidden="1"/>
    </xf>
    <xf numFmtId="0" fontId="0" fillId="0" borderId="14" xfId="0" applyFill="1" applyBorder="1" applyProtection="1">
      <protection hidden="1"/>
    </xf>
    <xf numFmtId="164" fontId="0" fillId="0" borderId="2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2" xfId="1" applyNumberFormat="1" applyFont="1" applyFill="1" applyBorder="1" applyAlignment="1" applyProtection="1">
      <alignment vertical="center"/>
      <protection locked="0" hidden="1"/>
    </xf>
    <xf numFmtId="0" fontId="0" fillId="0" borderId="2" xfId="0" applyFill="1" applyBorder="1" applyAlignment="1" applyProtection="1">
      <alignment horizontal="center" vertical="center"/>
      <protection locked="0" hidden="1"/>
    </xf>
    <xf numFmtId="0" fontId="0" fillId="0" borderId="2" xfId="0" applyFill="1" applyBorder="1" applyAlignment="1" applyProtection="1">
      <alignment horizontal="center" vertical="top"/>
      <protection locked="0" hidden="1"/>
    </xf>
    <xf numFmtId="43" fontId="0" fillId="4" borderId="2" xfId="1" applyFont="1" applyFill="1" applyBorder="1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wrapText="1"/>
      <protection hidden="1"/>
    </xf>
    <xf numFmtId="164" fontId="0" fillId="0" borderId="0" xfId="0" applyNumberFormat="1" applyProtection="1">
      <protection hidden="1"/>
    </xf>
    <xf numFmtId="0" fontId="0" fillId="0" borderId="13" xfId="0" applyBorder="1" applyAlignment="1" applyProtection="1">
      <alignment horizontal="center" wrapText="1"/>
      <protection hidden="1"/>
    </xf>
    <xf numFmtId="0" fontId="0" fillId="2" borderId="3" xfId="0" applyFill="1" applyBorder="1" applyAlignment="1" applyProtection="1">
      <alignment horizontal="left" vertical="top"/>
      <protection hidden="1"/>
    </xf>
    <xf numFmtId="0" fontId="0" fillId="2" borderId="4" xfId="0" applyFill="1" applyBorder="1" applyAlignment="1" applyProtection="1">
      <alignment horizontal="left" vertical="top"/>
      <protection hidden="1"/>
    </xf>
    <xf numFmtId="0" fontId="0" fillId="2" borderId="5" xfId="0" applyFill="1" applyBorder="1" applyAlignment="1" applyProtection="1">
      <alignment horizontal="left" vertical="top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/>
      <protection locked="0" hidden="1"/>
    </xf>
    <xf numFmtId="0" fontId="0" fillId="0" borderId="3" xfId="0" applyFill="1" applyBorder="1" applyAlignment="1" applyProtection="1">
      <alignment horizontal="left" vertical="center" wrapText="1"/>
      <protection hidden="1"/>
    </xf>
    <xf numFmtId="0" fontId="0" fillId="0" borderId="4" xfId="0" applyFill="1" applyBorder="1" applyAlignment="1" applyProtection="1">
      <alignment horizontal="left" vertical="center" wrapText="1"/>
      <protection hidden="1"/>
    </xf>
    <xf numFmtId="0" fontId="0" fillId="0" borderId="5" xfId="0" applyFill="1" applyBorder="1" applyAlignment="1" applyProtection="1">
      <alignment horizontal="left" vertical="center" wrapText="1"/>
      <protection hidden="1"/>
    </xf>
    <xf numFmtId="0" fontId="0" fillId="3" borderId="3" xfId="0" applyFill="1" applyBorder="1" applyAlignment="1" applyProtection="1">
      <alignment horizontal="center"/>
      <protection locked="0" hidden="1"/>
    </xf>
    <xf numFmtId="0" fontId="0" fillId="3" borderId="4" xfId="0" applyFill="1" applyBorder="1" applyAlignment="1" applyProtection="1">
      <alignment horizontal="center"/>
      <protection locked="0" hidden="1"/>
    </xf>
    <xf numFmtId="0" fontId="0" fillId="3" borderId="5" xfId="0" applyFill="1" applyBorder="1" applyAlignment="1" applyProtection="1">
      <alignment horizontal="center"/>
      <protection locked="0" hidden="1"/>
    </xf>
    <xf numFmtId="0" fontId="3" fillId="0" borderId="3" xfId="0" applyFont="1" applyFill="1" applyBorder="1" applyAlignment="1" applyProtection="1">
      <alignment horizontal="left"/>
      <protection hidden="1"/>
    </xf>
    <xf numFmtId="0" fontId="3" fillId="0" borderId="4" xfId="0" applyFont="1" applyFill="1" applyBorder="1" applyAlignment="1" applyProtection="1">
      <alignment horizontal="left"/>
      <protection hidden="1"/>
    </xf>
    <xf numFmtId="0" fontId="3" fillId="0" borderId="5" xfId="0" applyFont="1" applyFill="1" applyBorder="1" applyAlignment="1" applyProtection="1">
      <alignment horizontal="left"/>
      <protection hidden="1"/>
    </xf>
    <xf numFmtId="165" fontId="3" fillId="2" borderId="3" xfId="1" applyNumberFormat="1" applyFont="1" applyFill="1" applyBorder="1" applyAlignment="1" applyProtection="1">
      <alignment horizontal="center" vertical="center"/>
      <protection hidden="1"/>
    </xf>
    <xf numFmtId="165" fontId="3" fillId="2" borderId="4" xfId="1" applyNumberFormat="1" applyFont="1" applyFill="1" applyBorder="1" applyAlignment="1" applyProtection="1">
      <alignment horizontal="center" vertical="center"/>
      <protection hidden="1"/>
    </xf>
    <xf numFmtId="165" fontId="3" fillId="2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3" xfId="0" applyFont="1" applyFill="1" applyBorder="1" applyAlignment="1" applyProtection="1">
      <alignment horizontal="center" vertical="top"/>
      <protection hidden="1"/>
    </xf>
    <xf numFmtId="0" fontId="3" fillId="0" borderId="4" xfId="0" applyFont="1" applyFill="1" applyBorder="1" applyAlignment="1" applyProtection="1">
      <alignment horizontal="center" vertical="top"/>
      <protection hidden="1"/>
    </xf>
    <xf numFmtId="0" fontId="3" fillId="0" borderId="5" xfId="0" applyFont="1" applyFill="1" applyBorder="1" applyAlignment="1" applyProtection="1">
      <alignment horizontal="center" vertical="top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left" vertical="center"/>
      <protection locked="0" hidden="1"/>
    </xf>
    <xf numFmtId="0" fontId="0" fillId="0" borderId="4" xfId="0" applyFill="1" applyBorder="1" applyAlignment="1" applyProtection="1">
      <alignment horizontal="left" vertical="center"/>
      <protection locked="0" hidden="1"/>
    </xf>
    <xf numFmtId="0" fontId="0" fillId="0" borderId="5" xfId="0" applyFill="1" applyBorder="1" applyAlignment="1" applyProtection="1">
      <alignment horizontal="left" vertical="center"/>
      <protection locked="0" hidden="1"/>
    </xf>
    <xf numFmtId="164" fontId="0" fillId="0" borderId="3" xfId="1" applyNumberFormat="1" applyFont="1" applyFill="1" applyBorder="1" applyAlignment="1" applyProtection="1">
      <alignment horizontal="center" vertical="center"/>
      <protection locked="0" hidden="1"/>
    </xf>
    <xf numFmtId="164" fontId="0" fillId="0" borderId="5" xfId="1" applyNumberFormat="1" applyFont="1" applyFill="1" applyBorder="1" applyAlignment="1" applyProtection="1">
      <alignment horizontal="center" vertical="center"/>
      <protection locked="0"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4" xfId="0" applyFill="1" applyBorder="1" applyAlignment="1" applyProtection="1">
      <alignment horizontal="center" vertical="center"/>
      <protection hidden="1"/>
    </xf>
    <xf numFmtId="0" fontId="0" fillId="0" borderId="5" xfId="0" applyFill="1" applyBorder="1" applyAlignment="1" applyProtection="1">
      <alignment horizontal="center" vertical="center"/>
      <protection hidden="1"/>
    </xf>
    <xf numFmtId="43" fontId="0" fillId="0" borderId="3" xfId="1" applyFont="1" applyFill="1" applyBorder="1" applyAlignment="1" applyProtection="1">
      <alignment horizontal="center" vertical="center"/>
      <protection hidden="1"/>
    </xf>
    <xf numFmtId="43" fontId="0" fillId="0" borderId="5" xfId="1" applyFont="1" applyFill="1" applyBorder="1" applyAlignment="1" applyProtection="1">
      <alignment horizontal="center" vertical="center"/>
      <protection hidden="1"/>
    </xf>
    <xf numFmtId="43" fontId="0" fillId="2" borderId="3" xfId="1" applyFont="1" applyFill="1" applyBorder="1" applyAlignment="1" applyProtection="1">
      <alignment horizontal="center"/>
      <protection hidden="1"/>
    </xf>
    <xf numFmtId="43" fontId="0" fillId="2" borderId="4" xfId="1" applyFont="1" applyFill="1" applyBorder="1" applyAlignment="1" applyProtection="1">
      <alignment horizontal="center"/>
      <protection hidden="1"/>
    </xf>
    <xf numFmtId="43" fontId="0" fillId="2" borderId="5" xfId="1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64" fontId="0" fillId="0" borderId="3" xfId="1" applyNumberFormat="1" applyFont="1" applyFill="1" applyBorder="1" applyAlignment="1" applyProtection="1">
      <alignment horizontal="center" vertical="center"/>
      <protection hidden="1"/>
    </xf>
    <xf numFmtId="164" fontId="0" fillId="0" borderId="5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 vertical="center"/>
      <protection hidden="1"/>
    </xf>
    <xf numFmtId="0" fontId="0" fillId="0" borderId="4" xfId="0" applyFill="1" applyBorder="1" applyAlignment="1" applyProtection="1">
      <alignment horizontal="left" vertical="center"/>
      <protection hidden="1"/>
    </xf>
    <xf numFmtId="0" fontId="0" fillId="0" borderId="5" xfId="0" applyFill="1" applyBorder="1" applyAlignment="1" applyProtection="1">
      <alignment horizontal="left" vertical="center"/>
      <protection hidden="1"/>
    </xf>
    <xf numFmtId="164" fontId="0" fillId="4" borderId="3" xfId="1" applyNumberFormat="1" applyFont="1" applyFill="1" applyBorder="1" applyAlignment="1" applyProtection="1">
      <alignment horizontal="center" vertical="center" wrapText="1"/>
      <protection hidden="1"/>
    </xf>
    <xf numFmtId="164" fontId="0" fillId="4" borderId="5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 applyProtection="1">
      <alignment horizontal="center" vertical="top"/>
      <protection hidden="1"/>
    </xf>
    <xf numFmtId="164" fontId="0" fillId="4" borderId="3" xfId="0" applyNumberFormat="1" applyFill="1" applyBorder="1" applyAlignment="1" applyProtection="1">
      <alignment horizontal="center" vertical="center" wrapText="1"/>
      <protection hidden="1"/>
    </xf>
    <xf numFmtId="0" fontId="0" fillId="4" borderId="5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164" fontId="0" fillId="0" borderId="3" xfId="1" applyNumberFormat="1" applyFont="1" applyFill="1" applyBorder="1" applyAlignment="1" applyProtection="1">
      <alignment horizontal="center" vertical="top"/>
      <protection locked="0" hidden="1"/>
    </xf>
    <xf numFmtId="164" fontId="0" fillId="0" borderId="5" xfId="1" applyNumberFormat="1" applyFont="1" applyFill="1" applyBorder="1" applyAlignment="1" applyProtection="1">
      <alignment horizontal="center" vertical="top"/>
      <protection locked="0" hidden="1"/>
    </xf>
    <xf numFmtId="0" fontId="0" fillId="2" borderId="3" xfId="0" applyFill="1" applyBorder="1" applyAlignment="1" applyProtection="1">
      <alignment horizontal="left" vertical="top" wrapText="1"/>
      <protection hidden="1"/>
    </xf>
    <xf numFmtId="0" fontId="0" fillId="2" borderId="4" xfId="0" applyFill="1" applyBorder="1" applyAlignment="1" applyProtection="1">
      <alignment horizontal="left" vertical="top" wrapText="1"/>
      <protection hidden="1"/>
    </xf>
    <xf numFmtId="0" fontId="0" fillId="2" borderId="5" xfId="0" applyFill="1" applyBorder="1" applyAlignment="1" applyProtection="1">
      <alignment horizontal="left" vertical="top" wrapText="1"/>
      <protection hidden="1"/>
    </xf>
    <xf numFmtId="43" fontId="0" fillId="4" borderId="3" xfId="1" applyFont="1" applyFill="1" applyBorder="1" applyAlignment="1" applyProtection="1">
      <alignment horizontal="left" vertical="top" wrapText="1"/>
      <protection hidden="1"/>
    </xf>
    <xf numFmtId="43" fontId="0" fillId="4" borderId="5" xfId="1" applyFont="1" applyFill="1" applyBorder="1" applyAlignment="1" applyProtection="1">
      <alignment horizontal="left" vertical="top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43" fontId="3" fillId="4" borderId="3" xfId="1" applyFont="1" applyFill="1" applyBorder="1" applyAlignment="1" applyProtection="1">
      <alignment horizontal="center" vertical="top"/>
      <protection hidden="1"/>
    </xf>
    <xf numFmtId="43" fontId="3" fillId="4" borderId="5" xfId="1" applyFont="1" applyFill="1" applyBorder="1" applyAlignment="1" applyProtection="1">
      <alignment horizontal="center" vertical="top"/>
      <protection hidden="1"/>
    </xf>
    <xf numFmtId="43" fontId="0" fillId="4" borderId="3" xfId="1" applyFont="1" applyFill="1" applyBorder="1" applyAlignment="1" applyProtection="1">
      <alignment horizontal="center" vertical="top"/>
      <protection hidden="1"/>
    </xf>
    <xf numFmtId="43" fontId="0" fillId="4" borderId="5" xfId="1" applyFont="1" applyFill="1" applyBorder="1" applyAlignment="1" applyProtection="1">
      <alignment horizontal="center" vertical="top"/>
      <protection hidden="1"/>
    </xf>
    <xf numFmtId="43" fontId="0" fillId="4" borderId="2" xfId="1" applyFont="1" applyFill="1" applyBorder="1" applyAlignment="1" applyProtection="1">
      <alignment horizontal="center" vertical="center"/>
      <protection hidden="1"/>
    </xf>
    <xf numFmtId="164" fontId="0" fillId="4" borderId="3" xfId="1" applyNumberFormat="1" applyFont="1" applyFill="1" applyBorder="1" applyAlignment="1" applyProtection="1">
      <alignment horizontal="center" vertical="top"/>
      <protection hidden="1"/>
    </xf>
    <xf numFmtId="164" fontId="0" fillId="4" borderId="5" xfId="1" applyNumberFormat="1" applyFont="1" applyFill="1" applyBorder="1" applyAlignment="1" applyProtection="1">
      <alignment horizontal="center" vertical="top"/>
      <protection hidden="1"/>
    </xf>
    <xf numFmtId="2" fontId="0" fillId="4" borderId="3" xfId="0" applyNumberFormat="1" applyFill="1" applyBorder="1" applyAlignment="1" applyProtection="1">
      <alignment horizontal="center" vertical="top"/>
      <protection hidden="1"/>
    </xf>
    <xf numFmtId="2" fontId="0" fillId="4" borderId="5" xfId="0" applyNumberFormat="1" applyFill="1" applyBorder="1" applyAlignment="1" applyProtection="1">
      <alignment horizontal="center" vertical="top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0" fontId="0" fillId="0" borderId="8" xfId="0" applyFill="1" applyBorder="1" applyAlignment="1" applyProtection="1">
      <alignment horizontal="center" vertical="center"/>
      <protection hidden="1"/>
    </xf>
    <xf numFmtId="0" fontId="0" fillId="0" borderId="9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43" fontId="4" fillId="4" borderId="2" xfId="1" applyFont="1" applyFill="1" applyBorder="1" applyAlignment="1" applyProtection="1">
      <alignment horizontal="center" vertical="center" wrapText="1"/>
      <protection hidden="1"/>
    </xf>
    <xf numFmtId="43" fontId="0" fillId="4" borderId="3" xfId="1" applyFont="1" applyFill="1" applyBorder="1" applyAlignment="1" applyProtection="1">
      <alignment horizontal="center" vertical="center"/>
      <protection hidden="1"/>
    </xf>
    <xf numFmtId="43" fontId="0" fillId="4" borderId="4" xfId="1" applyFont="1" applyFill="1" applyBorder="1" applyAlignment="1" applyProtection="1">
      <alignment horizontal="center" vertical="center"/>
      <protection hidden="1"/>
    </xf>
    <xf numFmtId="43" fontId="0" fillId="4" borderId="5" xfId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left" vertical="top"/>
      <protection hidden="1"/>
    </xf>
    <xf numFmtId="164" fontId="0" fillId="4" borderId="2" xfId="1" applyNumberFormat="1" applyFon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left"/>
      <protection hidden="1"/>
    </xf>
    <xf numFmtId="0" fontId="0" fillId="0" borderId="4" xfId="0" applyFill="1" applyBorder="1" applyAlignment="1" applyProtection="1">
      <alignment horizontal="left"/>
      <protection hidden="1"/>
    </xf>
    <xf numFmtId="0" fontId="0" fillId="0" borderId="5" xfId="0" applyFill="1" applyBorder="1" applyAlignment="1" applyProtection="1">
      <alignment horizontal="left"/>
      <protection hidden="1"/>
    </xf>
    <xf numFmtId="164" fontId="0" fillId="2" borderId="2" xfId="1" applyNumberFormat="1" applyFont="1" applyFill="1" applyBorder="1" applyAlignment="1" applyProtection="1">
      <alignment horizontal="center" vertical="center"/>
      <protection hidden="1"/>
    </xf>
    <xf numFmtId="0" fontId="0" fillId="4" borderId="2" xfId="0" applyFill="1" applyBorder="1" applyAlignment="1" applyProtection="1">
      <alignment horizontal="left" vertical="top" wrapText="1"/>
      <protection hidden="1"/>
    </xf>
    <xf numFmtId="0" fontId="0" fillId="4" borderId="3" xfId="0" applyFill="1" applyBorder="1" applyAlignment="1" applyProtection="1">
      <alignment horizontal="left" vertical="top" wrapText="1"/>
      <protection hidden="1"/>
    </xf>
    <xf numFmtId="0" fontId="0" fillId="4" borderId="4" xfId="0" applyFill="1" applyBorder="1" applyAlignment="1" applyProtection="1">
      <alignment horizontal="left" vertical="top" wrapText="1"/>
      <protection hidden="1"/>
    </xf>
    <xf numFmtId="0" fontId="0" fillId="4" borderId="5" xfId="0" applyFill="1" applyBorder="1" applyAlignment="1" applyProtection="1">
      <alignment horizontal="left" vertical="top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 horizontal="left" vertical="top"/>
      <protection locked="0" hidden="1"/>
    </xf>
    <xf numFmtId="0" fontId="0" fillId="0" borderId="3" xfId="0" applyFill="1" applyBorder="1" applyAlignment="1" applyProtection="1">
      <alignment horizontal="left" vertical="top"/>
      <protection locked="0" hidden="1"/>
    </xf>
    <xf numFmtId="0" fontId="0" fillId="0" borderId="4" xfId="0" applyFill="1" applyBorder="1" applyAlignment="1" applyProtection="1">
      <alignment horizontal="left" vertical="top"/>
      <protection locked="0" hidden="1"/>
    </xf>
    <xf numFmtId="0" fontId="0" fillId="0" borderId="5" xfId="0" applyFill="1" applyBorder="1" applyAlignment="1" applyProtection="1">
      <alignment horizontal="left" vertical="top"/>
      <protection locked="0" hidden="1"/>
    </xf>
    <xf numFmtId="0" fontId="0" fillId="0" borderId="3" xfId="0" applyFill="1" applyBorder="1" applyAlignment="1" applyProtection="1">
      <alignment horizontal="left" vertical="top" wrapText="1"/>
      <protection locked="0" hidden="1"/>
    </xf>
    <xf numFmtId="0" fontId="0" fillId="0" borderId="4" xfId="0" applyFill="1" applyBorder="1" applyAlignment="1" applyProtection="1">
      <alignment horizontal="left" vertical="top" wrapText="1"/>
      <protection locked="0" hidden="1"/>
    </xf>
    <xf numFmtId="0" fontId="0" fillId="0" borderId="5" xfId="0" applyFill="1" applyBorder="1" applyAlignment="1" applyProtection="1">
      <alignment horizontal="left" vertical="top" wrapText="1"/>
      <protection locked="0" hidden="1"/>
    </xf>
    <xf numFmtId="0" fontId="0" fillId="0" borderId="3" xfId="0" applyFill="1" applyBorder="1" applyAlignment="1" applyProtection="1">
      <alignment horizontal="center" vertical="top" wrapText="1"/>
      <protection locked="0" hidden="1"/>
    </xf>
    <xf numFmtId="0" fontId="0" fillId="0" borderId="4" xfId="0" applyFill="1" applyBorder="1" applyAlignment="1" applyProtection="1">
      <alignment horizontal="center" vertical="top" wrapText="1"/>
      <protection locked="0" hidden="1"/>
    </xf>
    <xf numFmtId="0" fontId="0" fillId="0" borderId="5" xfId="0" applyFill="1" applyBorder="1" applyAlignment="1" applyProtection="1">
      <alignment horizontal="center" vertical="top" wrapText="1"/>
      <protection locked="0" hidden="1"/>
    </xf>
    <xf numFmtId="0" fontId="0" fillId="0" borderId="3" xfId="0" applyFill="1" applyBorder="1" applyAlignment="1" applyProtection="1">
      <alignment horizontal="left" vertical="top" wrapText="1"/>
      <protection hidden="1"/>
    </xf>
    <xf numFmtId="0" fontId="0" fillId="0" borderId="4" xfId="0" applyFill="1" applyBorder="1" applyAlignment="1" applyProtection="1">
      <alignment horizontal="left" vertical="top" wrapText="1"/>
      <protection hidden="1"/>
    </xf>
    <xf numFmtId="0" fontId="0" fillId="0" borderId="5" xfId="0" applyFill="1" applyBorder="1" applyAlignment="1" applyProtection="1">
      <alignment horizontal="left" vertical="top" wrapText="1"/>
      <protection hidden="1"/>
    </xf>
    <xf numFmtId="0" fontId="0" fillId="0" borderId="2" xfId="0" applyFill="1" applyBorder="1" applyAlignment="1" applyProtection="1">
      <alignment horizontal="left" wrapText="1"/>
      <protection locked="0" hidden="1"/>
    </xf>
    <xf numFmtId="0" fontId="0" fillId="0" borderId="3" xfId="0" applyFill="1" applyBorder="1" applyAlignment="1" applyProtection="1">
      <alignment horizontal="center" wrapText="1"/>
      <protection locked="0" hidden="1"/>
    </xf>
    <xf numFmtId="0" fontId="0" fillId="0" borderId="4" xfId="0" applyFill="1" applyBorder="1" applyAlignment="1" applyProtection="1">
      <alignment horizontal="center"/>
      <protection locked="0" hidden="1"/>
    </xf>
    <xf numFmtId="0" fontId="0" fillId="0" borderId="5" xfId="0" applyFill="1" applyBorder="1" applyAlignment="1" applyProtection="1">
      <alignment horizontal="center"/>
      <protection locked="0" hidden="1"/>
    </xf>
    <xf numFmtId="0" fontId="0" fillId="0" borderId="4" xfId="0" applyFill="1" applyBorder="1" applyAlignment="1" applyProtection="1">
      <alignment horizontal="center" wrapText="1"/>
      <protection locked="0" hidden="1"/>
    </xf>
    <xf numFmtId="0" fontId="0" fillId="0" borderId="5" xfId="0" applyFill="1" applyBorder="1" applyAlignment="1" applyProtection="1">
      <alignment horizontal="center" wrapText="1"/>
      <protection locked="0" hidden="1"/>
    </xf>
    <xf numFmtId="0" fontId="0" fillId="0" borderId="2" xfId="0" applyFill="1" applyBorder="1" applyAlignment="1" applyProtection="1">
      <alignment horizontal="left" vertical="center" wrapText="1"/>
      <protection hidden="1"/>
    </xf>
    <xf numFmtId="43" fontId="0" fillId="2" borderId="2" xfId="1" applyFont="1" applyFill="1" applyBorder="1" applyAlignment="1" applyProtection="1">
      <alignment horizontal="center"/>
      <protection hidden="1"/>
    </xf>
    <xf numFmtId="9" fontId="0" fillId="2" borderId="2" xfId="2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 wrapText="1"/>
      <protection locked="0"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8" fillId="0" borderId="2" xfId="3" applyFill="1" applyBorder="1" applyAlignment="1" applyProtection="1">
      <alignment horizontal="center"/>
      <protection locked="0"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2" fillId="0" borderId="2" xfId="0" applyFont="1" applyFill="1" applyBorder="1" applyAlignment="1" applyProtection="1">
      <alignment horizontal="left" vertical="center"/>
      <protection hidden="1"/>
    </xf>
    <xf numFmtId="164" fontId="0" fillId="2" borderId="2" xfId="1" applyNumberFormat="1" applyFont="1" applyFill="1" applyBorder="1" applyAlignment="1" applyProtection="1">
      <alignment horizontal="center"/>
      <protection hidden="1"/>
    </xf>
    <xf numFmtId="0" fontId="0" fillId="0" borderId="3" xfId="0" applyFill="1" applyBorder="1" applyAlignment="1" applyProtection="1">
      <alignment horizontal="center"/>
      <protection locked="0" hidden="1"/>
    </xf>
    <xf numFmtId="9" fontId="0" fillId="4" borderId="3" xfId="2" applyFont="1" applyFill="1" applyBorder="1" applyAlignment="1" applyProtection="1">
      <alignment horizontal="center" vertical="center" wrapText="1"/>
      <protection hidden="1"/>
    </xf>
    <xf numFmtId="9" fontId="0" fillId="4" borderId="5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12" xfId="0" applyBorder="1" applyAlignment="1" applyProtection="1">
      <alignment horizontal="center"/>
      <protection hidden="1"/>
    </xf>
    <xf numFmtId="14" fontId="0" fillId="0" borderId="2" xfId="0" applyNumberFormat="1" applyFill="1" applyBorder="1" applyAlignment="1" applyProtection="1">
      <alignment horizontal="center"/>
      <protection locked="0" hidden="1"/>
    </xf>
    <xf numFmtId="0" fontId="0" fillId="0" borderId="3" xfId="0" applyFill="1" applyBorder="1" applyAlignment="1" applyProtection="1">
      <alignment horizontal="center" vertical="top"/>
      <protection locked="0" hidden="1"/>
    </xf>
    <xf numFmtId="0" fontId="0" fillId="0" borderId="4" xfId="0" applyFill="1" applyBorder="1" applyAlignment="1" applyProtection="1">
      <alignment horizontal="center" vertical="top"/>
      <protection locked="0" hidden="1"/>
    </xf>
    <xf numFmtId="0" fontId="0" fillId="0" borderId="5" xfId="0" applyFill="1" applyBorder="1" applyAlignment="1" applyProtection="1">
      <alignment horizontal="center" vertical="top"/>
      <protection locked="0" hidden="1"/>
    </xf>
    <xf numFmtId="43" fontId="0" fillId="4" borderId="3" xfId="1" applyFont="1" applyFill="1" applyBorder="1" applyAlignment="1" applyProtection="1">
      <alignment horizontal="center" vertical="center" wrapText="1"/>
      <protection hidden="1"/>
    </xf>
    <xf numFmtId="43" fontId="0" fillId="4" borderId="5" xfId="1" applyFont="1" applyFill="1" applyBorder="1" applyAlignment="1" applyProtection="1">
      <alignment horizontal="center" vertical="center" wrapText="1"/>
      <protection hidden="1"/>
    </xf>
    <xf numFmtId="43" fontId="0" fillId="4" borderId="3" xfId="1" applyFont="1" applyFill="1" applyBorder="1" applyAlignment="1" applyProtection="1">
      <alignment horizontal="center"/>
      <protection hidden="1"/>
    </xf>
    <xf numFmtId="43" fontId="0" fillId="4" borderId="5" xfId="1" applyFont="1" applyFill="1" applyBorder="1" applyAlignment="1" applyProtection="1">
      <alignment horizontal="center"/>
      <protection hidden="1"/>
    </xf>
    <xf numFmtId="164" fontId="0" fillId="4" borderId="3" xfId="1" applyNumberFormat="1" applyFont="1" applyFill="1" applyBorder="1" applyAlignment="1" applyProtection="1">
      <alignment horizontal="center"/>
      <protection hidden="1"/>
    </xf>
    <xf numFmtId="164" fontId="0" fillId="4" borderId="5" xfId="1" applyNumberFormat="1" applyFont="1" applyFill="1" applyBorder="1" applyAlignment="1" applyProtection="1">
      <alignment horizontal="center"/>
      <protection hidden="1"/>
    </xf>
  </cellXfs>
  <cellStyles count="4">
    <cellStyle name="Гиперссылка" xfId="3" builtinId="8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7"/>
  <sheetViews>
    <sheetView tabSelected="1" zoomScaleNormal="100" workbookViewId="0">
      <selection activeCell="H37" sqref="H37:I37"/>
    </sheetView>
  </sheetViews>
  <sheetFormatPr defaultRowHeight="15" outlineLevelRow="1" x14ac:dyDescent="0.25"/>
  <cols>
    <col min="1" max="1" width="5" style="2" customWidth="1"/>
    <col min="2" max="2" width="14.7109375" style="2" customWidth="1"/>
    <col min="3" max="3" width="14.42578125" style="2" customWidth="1"/>
    <col min="4" max="4" width="17.140625" style="2" customWidth="1"/>
    <col min="5" max="5" width="15.28515625" style="2" customWidth="1"/>
    <col min="6" max="6" width="12.42578125" style="2" customWidth="1"/>
    <col min="7" max="7" width="11" style="2" customWidth="1"/>
    <col min="8" max="8" width="9.140625" style="2"/>
    <col min="9" max="9" width="14" style="2" customWidth="1"/>
    <col min="10" max="10" width="28.85546875" style="1" customWidth="1"/>
    <col min="11" max="12" width="9.140625" style="2"/>
    <col min="13" max="13" width="11.5703125" style="2" bestFit="1" customWidth="1"/>
    <col min="14" max="16384" width="9.140625" style="2"/>
  </cols>
  <sheetData>
    <row r="1" spans="1:10" ht="30" customHeight="1" x14ac:dyDescent="0.25">
      <c r="A1" s="170" t="s">
        <v>44</v>
      </c>
      <c r="B1" s="137"/>
      <c r="C1" s="137"/>
      <c r="D1" s="137"/>
      <c r="E1" s="137"/>
      <c r="F1" s="137"/>
      <c r="G1" s="137"/>
      <c r="H1" s="137"/>
      <c r="I1" s="137"/>
    </row>
    <row r="2" spans="1:10" x14ac:dyDescent="0.25">
      <c r="A2" s="171"/>
      <c r="B2" s="171"/>
      <c r="C2" s="171"/>
      <c r="D2" s="171"/>
      <c r="E2" s="171"/>
      <c r="F2" s="171"/>
      <c r="G2" s="171"/>
      <c r="H2" s="171"/>
      <c r="I2" s="171"/>
    </row>
    <row r="3" spans="1:10" x14ac:dyDescent="0.25">
      <c r="A3" s="172" t="s">
        <v>24</v>
      </c>
      <c r="B3" s="172"/>
      <c r="C3" s="172"/>
      <c r="D3" s="172"/>
      <c r="E3" s="172"/>
      <c r="F3" s="172"/>
      <c r="G3" s="172"/>
      <c r="H3" s="172"/>
      <c r="I3" s="172"/>
    </row>
    <row r="5" spans="1:10" x14ac:dyDescent="0.25">
      <c r="A5" s="137" t="s">
        <v>4</v>
      </c>
      <c r="B5" s="137"/>
      <c r="C5" s="137"/>
      <c r="D5" s="137"/>
      <c r="E5" s="137"/>
      <c r="F5" s="137"/>
      <c r="G5" s="137"/>
      <c r="H5" s="137"/>
      <c r="I5" s="137"/>
    </row>
    <row r="6" spans="1:10" x14ac:dyDescent="0.25">
      <c r="A6" s="53" t="s">
        <v>90</v>
      </c>
      <c r="B6" s="54"/>
      <c r="C6" s="54"/>
      <c r="D6" s="54"/>
      <c r="E6" s="55"/>
      <c r="F6" s="56" t="s">
        <v>68</v>
      </c>
      <c r="G6" s="57"/>
      <c r="H6" s="57"/>
      <c r="I6" s="58"/>
      <c r="J6" s="41" t="s">
        <v>75</v>
      </c>
    </row>
    <row r="7" spans="1:10" x14ac:dyDescent="0.25">
      <c r="A7" s="53" t="s">
        <v>42</v>
      </c>
      <c r="B7" s="54"/>
      <c r="C7" s="54"/>
      <c r="D7" s="54"/>
      <c r="E7" s="55"/>
      <c r="F7" s="56" t="s">
        <v>61</v>
      </c>
      <c r="G7" s="57"/>
      <c r="H7" s="57"/>
      <c r="I7" s="58"/>
      <c r="J7" s="41"/>
    </row>
    <row r="8" spans="1:10" ht="33.75" customHeight="1" x14ac:dyDescent="0.25">
      <c r="A8" s="87" t="s">
        <v>113</v>
      </c>
      <c r="B8" s="88"/>
      <c r="C8" s="88"/>
      <c r="D8" s="88"/>
      <c r="E8" s="89"/>
      <c r="F8" s="167"/>
      <c r="G8" s="154"/>
      <c r="H8" s="154"/>
      <c r="I8" s="155"/>
    </row>
    <row r="9" spans="1:10" x14ac:dyDescent="0.25">
      <c r="A9" s="162" t="s">
        <v>92</v>
      </c>
      <c r="B9" s="162"/>
      <c r="C9" s="162"/>
      <c r="D9" s="162"/>
      <c r="E9" s="162"/>
      <c r="F9" s="52"/>
      <c r="G9" s="52"/>
      <c r="H9" s="52"/>
      <c r="I9" s="52"/>
    </row>
    <row r="10" spans="1:10" x14ac:dyDescent="0.25">
      <c r="A10" s="162" t="s">
        <v>130</v>
      </c>
      <c r="B10" s="162"/>
      <c r="C10" s="162"/>
      <c r="D10" s="162"/>
      <c r="E10" s="162"/>
      <c r="F10" s="167"/>
      <c r="G10" s="154"/>
      <c r="H10" s="154"/>
      <c r="I10" s="155"/>
    </row>
    <row r="11" spans="1:10" x14ac:dyDescent="0.25">
      <c r="A11" s="162" t="s">
        <v>0</v>
      </c>
      <c r="B11" s="162"/>
      <c r="C11" s="162"/>
      <c r="D11" s="162"/>
      <c r="E11" s="162"/>
      <c r="F11" s="173"/>
      <c r="G11" s="52"/>
      <c r="H11" s="52"/>
      <c r="I11" s="52"/>
    </row>
    <row r="12" spans="1:10" x14ac:dyDescent="0.25">
      <c r="A12" s="162" t="s">
        <v>1</v>
      </c>
      <c r="B12" s="162"/>
      <c r="C12" s="162"/>
      <c r="D12" s="162"/>
      <c r="E12" s="162"/>
      <c r="F12" s="52"/>
      <c r="G12" s="52"/>
      <c r="H12" s="52"/>
      <c r="I12" s="52"/>
    </row>
    <row r="13" spans="1:10" ht="33.75" customHeight="1" x14ac:dyDescent="0.25">
      <c r="A13" s="53" t="s">
        <v>41</v>
      </c>
      <c r="B13" s="54"/>
      <c r="C13" s="54"/>
      <c r="D13" s="54"/>
      <c r="E13" s="55"/>
      <c r="F13" s="167"/>
      <c r="G13" s="154"/>
      <c r="H13" s="154"/>
      <c r="I13" s="155"/>
    </row>
    <row r="14" spans="1:10" x14ac:dyDescent="0.25">
      <c r="A14" s="162" t="s">
        <v>5</v>
      </c>
      <c r="B14" s="162"/>
      <c r="C14" s="162"/>
      <c r="D14" s="162"/>
      <c r="E14" s="162"/>
      <c r="F14" s="52"/>
      <c r="G14" s="52"/>
      <c r="H14" s="52"/>
      <c r="I14" s="52"/>
    </row>
    <row r="15" spans="1:10" x14ac:dyDescent="0.25">
      <c r="A15" s="162" t="s">
        <v>2</v>
      </c>
      <c r="B15" s="162"/>
      <c r="C15" s="162"/>
      <c r="D15" s="162"/>
      <c r="E15" s="162"/>
      <c r="F15" s="52"/>
      <c r="G15" s="52"/>
      <c r="H15" s="52"/>
      <c r="I15" s="52"/>
    </row>
    <row r="16" spans="1:10" ht="33.75" customHeight="1" x14ac:dyDescent="0.25">
      <c r="A16" s="162" t="s">
        <v>3</v>
      </c>
      <c r="B16" s="162"/>
      <c r="C16" s="162"/>
      <c r="D16" s="162"/>
      <c r="E16" s="162"/>
      <c r="F16" s="163"/>
      <c r="G16" s="52"/>
      <c r="H16" s="52"/>
      <c r="I16" s="52"/>
    </row>
    <row r="17" spans="1:9" ht="33.75" customHeight="1" x14ac:dyDescent="0.25">
      <c r="A17" s="53" t="s">
        <v>114</v>
      </c>
      <c r="B17" s="54"/>
      <c r="C17" s="54"/>
      <c r="D17" s="54"/>
      <c r="E17" s="55"/>
      <c r="F17" s="161"/>
      <c r="G17" s="161"/>
      <c r="H17" s="161"/>
      <c r="I17" s="161"/>
    </row>
    <row r="18" spans="1:9" ht="33.75" customHeight="1" x14ac:dyDescent="0.25">
      <c r="A18" s="53" t="s">
        <v>45</v>
      </c>
      <c r="B18" s="54"/>
      <c r="C18" s="54"/>
      <c r="D18" s="54"/>
      <c r="E18" s="55"/>
      <c r="F18" s="167"/>
      <c r="G18" s="154"/>
      <c r="H18" s="154"/>
      <c r="I18" s="155"/>
    </row>
    <row r="19" spans="1:9" ht="33.75" customHeight="1" x14ac:dyDescent="0.25">
      <c r="A19" s="53" t="s">
        <v>40</v>
      </c>
      <c r="B19" s="54"/>
      <c r="C19" s="54"/>
      <c r="D19" s="54"/>
      <c r="E19" s="55"/>
      <c r="F19" s="167"/>
      <c r="G19" s="154"/>
      <c r="H19" s="154"/>
      <c r="I19" s="155"/>
    </row>
    <row r="20" spans="1:9" x14ac:dyDescent="0.25">
      <c r="A20" s="164" t="s">
        <v>112</v>
      </c>
      <c r="B20" s="165"/>
      <c r="C20" s="165"/>
      <c r="D20" s="165"/>
      <c r="E20" s="165"/>
      <c r="F20" s="166">
        <f>H61</f>
        <v>0</v>
      </c>
      <c r="G20" s="166"/>
      <c r="H20" s="166"/>
      <c r="I20" s="166"/>
    </row>
    <row r="21" spans="1:9" ht="29.25" customHeight="1" x14ac:dyDescent="0.25">
      <c r="A21" s="158" t="s">
        <v>46</v>
      </c>
      <c r="B21" s="158"/>
      <c r="C21" s="158"/>
      <c r="D21" s="158"/>
      <c r="E21" s="158"/>
      <c r="F21" s="159" t="e">
        <f>H141</f>
        <v>#DIV/0!</v>
      </c>
      <c r="G21" s="159"/>
      <c r="H21" s="159"/>
      <c r="I21" s="159"/>
    </row>
    <row r="22" spans="1:9" ht="29.25" customHeight="1" x14ac:dyDescent="0.25">
      <c r="A22" s="158" t="s">
        <v>86</v>
      </c>
      <c r="B22" s="158"/>
      <c r="C22" s="158"/>
      <c r="D22" s="158"/>
      <c r="E22" s="158"/>
      <c r="F22" s="159" t="e">
        <f>H139/1000</f>
        <v>#DIV/0!</v>
      </c>
      <c r="G22" s="159"/>
      <c r="H22" s="159"/>
      <c r="I22" s="159"/>
    </row>
    <row r="23" spans="1:9" ht="29.25" customHeight="1" x14ac:dyDescent="0.25">
      <c r="A23" s="158" t="s">
        <v>47</v>
      </c>
      <c r="B23" s="158"/>
      <c r="C23" s="158"/>
      <c r="D23" s="158"/>
      <c r="E23" s="158"/>
      <c r="F23" s="160" t="e">
        <f>H140</f>
        <v>#DIV/0!</v>
      </c>
      <c r="G23" s="160"/>
      <c r="H23" s="160"/>
      <c r="I23" s="160"/>
    </row>
    <row r="24" spans="1:9" ht="29.25" customHeight="1" x14ac:dyDescent="0.25">
      <c r="A24" s="158" t="s">
        <v>115</v>
      </c>
      <c r="B24" s="158"/>
      <c r="C24" s="158"/>
      <c r="D24" s="158"/>
      <c r="E24" s="158"/>
      <c r="F24" s="159">
        <f>H138/1000</f>
        <v>0</v>
      </c>
      <c r="G24" s="159"/>
      <c r="H24" s="159"/>
      <c r="I24" s="159"/>
    </row>
    <row r="25" spans="1:9" ht="30.75" customHeight="1" x14ac:dyDescent="0.25">
      <c r="A25" s="158" t="s">
        <v>6</v>
      </c>
      <c r="B25" s="158"/>
      <c r="C25" s="158"/>
      <c r="D25" s="158"/>
      <c r="E25" s="158"/>
      <c r="F25" s="52"/>
      <c r="G25" s="52"/>
      <c r="H25" s="52"/>
      <c r="I25" s="52"/>
    </row>
    <row r="26" spans="1:9" x14ac:dyDescent="0.25">
      <c r="A26" s="3"/>
      <c r="B26" s="3"/>
      <c r="C26" s="3"/>
      <c r="D26" s="3"/>
      <c r="E26" s="3"/>
      <c r="F26" s="3"/>
      <c r="G26" s="3"/>
      <c r="H26" s="3"/>
      <c r="I26" s="3"/>
    </row>
    <row r="27" spans="1:9" x14ac:dyDescent="0.25">
      <c r="A27" s="50" t="s">
        <v>87</v>
      </c>
      <c r="B27" s="50"/>
      <c r="C27" s="50"/>
      <c r="D27" s="50"/>
      <c r="E27" s="50"/>
      <c r="F27" s="50"/>
      <c r="G27" s="50"/>
      <c r="H27" s="50"/>
      <c r="I27" s="50"/>
    </row>
    <row r="28" spans="1:9" ht="51.75" customHeight="1" x14ac:dyDescent="0.25">
      <c r="A28" s="149" t="s">
        <v>22</v>
      </c>
      <c r="B28" s="150"/>
      <c r="C28" s="150"/>
      <c r="D28" s="150"/>
      <c r="E28" s="151"/>
      <c r="F28" s="153"/>
      <c r="G28" s="156"/>
      <c r="H28" s="156"/>
      <c r="I28" s="157"/>
    </row>
    <row r="29" spans="1:9" ht="46.5" customHeight="1" x14ac:dyDescent="0.25">
      <c r="A29" s="149" t="s">
        <v>23</v>
      </c>
      <c r="B29" s="150"/>
      <c r="C29" s="150"/>
      <c r="D29" s="150"/>
      <c r="E29" s="151"/>
      <c r="F29" s="153"/>
      <c r="G29" s="156"/>
      <c r="H29" s="156"/>
      <c r="I29" s="157"/>
    </row>
    <row r="30" spans="1:9" ht="38.25" customHeight="1" x14ac:dyDescent="0.25">
      <c r="A30" s="149" t="s">
        <v>94</v>
      </c>
      <c r="B30" s="150"/>
      <c r="C30" s="150"/>
      <c r="D30" s="150"/>
      <c r="E30" s="151"/>
      <c r="F30" s="153"/>
      <c r="G30" s="154"/>
      <c r="H30" s="154"/>
      <c r="I30" s="155"/>
    </row>
    <row r="31" spans="1:9" ht="90" customHeight="1" x14ac:dyDescent="0.25">
      <c r="A31" s="149" t="s">
        <v>93</v>
      </c>
      <c r="B31" s="150"/>
      <c r="C31" s="150"/>
      <c r="D31" s="150"/>
      <c r="E31" s="151"/>
      <c r="F31" s="152"/>
      <c r="G31" s="152"/>
      <c r="H31" s="152"/>
      <c r="I31" s="152"/>
    </row>
    <row r="32" spans="1:9" x14ac:dyDescent="0.25">
      <c r="A32" s="4"/>
      <c r="B32" s="4"/>
      <c r="C32" s="4"/>
      <c r="D32" s="4"/>
      <c r="E32" s="4"/>
      <c r="F32" s="5"/>
      <c r="G32" s="5"/>
      <c r="H32" s="5"/>
      <c r="I32" s="5"/>
    </row>
    <row r="33" spans="1:9" x14ac:dyDescent="0.25">
      <c r="A33" s="50" t="s">
        <v>21</v>
      </c>
      <c r="B33" s="50"/>
      <c r="C33" s="50"/>
      <c r="D33" s="50"/>
      <c r="E33" s="50"/>
      <c r="F33" s="50"/>
      <c r="G33" s="50"/>
      <c r="H33" s="50"/>
      <c r="I33" s="50"/>
    </row>
    <row r="35" spans="1:9" x14ac:dyDescent="0.25">
      <c r="A35" s="137" t="s">
        <v>76</v>
      </c>
      <c r="B35" s="137"/>
      <c r="C35" s="137"/>
      <c r="D35" s="137"/>
      <c r="E35" s="137"/>
      <c r="F35" s="137"/>
      <c r="G35" s="137"/>
      <c r="H35" s="137"/>
      <c r="I35" s="137"/>
    </row>
    <row r="36" spans="1:9" ht="30" x14ac:dyDescent="0.25">
      <c r="A36" s="6" t="s">
        <v>7</v>
      </c>
      <c r="B36" s="138" t="s">
        <v>8</v>
      </c>
      <c r="C36" s="138"/>
      <c r="D36" s="138"/>
      <c r="E36" s="138"/>
      <c r="F36" s="138"/>
      <c r="G36" s="138"/>
      <c r="H36" s="7" t="s">
        <v>100</v>
      </c>
      <c r="I36" s="8" t="s">
        <v>110</v>
      </c>
    </row>
    <row r="37" spans="1:9" x14ac:dyDescent="0.25">
      <c r="A37" s="9">
        <v>1</v>
      </c>
      <c r="B37" s="133" t="s">
        <v>97</v>
      </c>
      <c r="C37" s="127"/>
      <c r="D37" s="127"/>
      <c r="E37" s="127"/>
      <c r="F37" s="127"/>
      <c r="G37" s="127"/>
      <c r="H37" s="128">
        <f>H38*I38+H43*I43+H44*I44+H39*I39+H40*I40+H41*I41+H42*I42</f>
        <v>0</v>
      </c>
      <c r="I37" s="128"/>
    </row>
    <row r="38" spans="1:9" x14ac:dyDescent="0.25">
      <c r="A38" s="10" t="s">
        <v>101</v>
      </c>
      <c r="B38" s="143"/>
      <c r="C38" s="144"/>
      <c r="D38" s="144"/>
      <c r="E38" s="144"/>
      <c r="F38" s="144"/>
      <c r="G38" s="145"/>
      <c r="H38" s="34"/>
      <c r="I38" s="34"/>
    </row>
    <row r="39" spans="1:9" x14ac:dyDescent="0.25">
      <c r="A39" s="10" t="s">
        <v>102</v>
      </c>
      <c r="B39" s="143"/>
      <c r="C39" s="144"/>
      <c r="D39" s="144"/>
      <c r="E39" s="144"/>
      <c r="F39" s="144"/>
      <c r="G39" s="145"/>
      <c r="H39" s="34"/>
      <c r="I39" s="34"/>
    </row>
    <row r="40" spans="1:9" x14ac:dyDescent="0.25">
      <c r="A40" s="10" t="s">
        <v>103</v>
      </c>
      <c r="B40" s="143"/>
      <c r="C40" s="144"/>
      <c r="D40" s="144"/>
      <c r="E40" s="144"/>
      <c r="F40" s="144"/>
      <c r="G40" s="145"/>
      <c r="H40" s="34"/>
      <c r="I40" s="34"/>
    </row>
    <row r="41" spans="1:9" x14ac:dyDescent="0.25">
      <c r="A41" s="10" t="s">
        <v>118</v>
      </c>
      <c r="B41" s="143"/>
      <c r="C41" s="144"/>
      <c r="D41" s="144"/>
      <c r="E41" s="144"/>
      <c r="F41" s="144"/>
      <c r="G41" s="145"/>
      <c r="H41" s="34"/>
      <c r="I41" s="34"/>
    </row>
    <row r="42" spans="1:9" x14ac:dyDescent="0.25">
      <c r="A42" s="10" t="s">
        <v>119</v>
      </c>
      <c r="B42" s="143"/>
      <c r="C42" s="144"/>
      <c r="D42" s="144"/>
      <c r="E42" s="144"/>
      <c r="F42" s="144"/>
      <c r="G42" s="145"/>
      <c r="H42" s="34"/>
      <c r="I42" s="34"/>
    </row>
    <row r="43" spans="1:9" ht="14.25" customHeight="1" x14ac:dyDescent="0.25">
      <c r="A43" s="10" t="s">
        <v>120</v>
      </c>
      <c r="B43" s="143"/>
      <c r="C43" s="144"/>
      <c r="D43" s="144"/>
      <c r="E43" s="144"/>
      <c r="F43" s="144"/>
      <c r="G43" s="145"/>
      <c r="H43" s="34"/>
      <c r="I43" s="34"/>
    </row>
    <row r="44" spans="1:9" hidden="1" x14ac:dyDescent="0.25">
      <c r="A44" s="10" t="s">
        <v>121</v>
      </c>
      <c r="B44" s="143"/>
      <c r="C44" s="144"/>
      <c r="D44" s="144"/>
      <c r="E44" s="144"/>
      <c r="F44" s="144"/>
      <c r="G44" s="145"/>
      <c r="H44" s="34"/>
      <c r="I44" s="34"/>
    </row>
    <row r="45" spans="1:9" x14ac:dyDescent="0.25">
      <c r="A45" s="9">
        <v>2</v>
      </c>
      <c r="B45" s="134" t="s">
        <v>98</v>
      </c>
      <c r="C45" s="135"/>
      <c r="D45" s="135"/>
      <c r="E45" s="135"/>
      <c r="F45" s="135"/>
      <c r="G45" s="136"/>
      <c r="H45" s="128">
        <f>H46*I46+H51*I51+H52*I52+H47*I47+H48*I48+H49*I49+H50*I50</f>
        <v>0</v>
      </c>
      <c r="I45" s="128"/>
    </row>
    <row r="46" spans="1:9" x14ac:dyDescent="0.25">
      <c r="A46" s="10" t="s">
        <v>104</v>
      </c>
      <c r="B46" s="143"/>
      <c r="C46" s="144"/>
      <c r="D46" s="144"/>
      <c r="E46" s="144"/>
      <c r="F46" s="144"/>
      <c r="G46" s="145"/>
      <c r="H46" s="34"/>
      <c r="I46" s="34"/>
    </row>
    <row r="47" spans="1:9" x14ac:dyDescent="0.25">
      <c r="A47" s="10" t="s">
        <v>105</v>
      </c>
      <c r="B47" s="146"/>
      <c r="C47" s="147"/>
      <c r="D47" s="147"/>
      <c r="E47" s="147"/>
      <c r="F47" s="147"/>
      <c r="G47" s="148"/>
      <c r="H47" s="34"/>
      <c r="I47" s="34"/>
    </row>
    <row r="48" spans="1:9" hidden="1" x14ac:dyDescent="0.25">
      <c r="A48" s="10" t="s">
        <v>106</v>
      </c>
      <c r="B48" s="146"/>
      <c r="C48" s="147"/>
      <c r="D48" s="147"/>
      <c r="E48" s="147"/>
      <c r="F48" s="147"/>
      <c r="G48" s="148"/>
      <c r="H48" s="34"/>
      <c r="I48" s="34"/>
    </row>
    <row r="49" spans="1:9" hidden="1" x14ac:dyDescent="0.25">
      <c r="A49" s="10" t="s">
        <v>122</v>
      </c>
      <c r="B49" s="146"/>
      <c r="C49" s="147"/>
      <c r="D49" s="147"/>
      <c r="E49" s="147"/>
      <c r="F49" s="147"/>
      <c r="G49" s="148"/>
      <c r="H49" s="34"/>
      <c r="I49" s="34"/>
    </row>
    <row r="50" spans="1:9" hidden="1" x14ac:dyDescent="0.25">
      <c r="A50" s="10" t="s">
        <v>123</v>
      </c>
      <c r="B50" s="146"/>
      <c r="C50" s="147"/>
      <c r="D50" s="147"/>
      <c r="E50" s="147"/>
      <c r="F50" s="147"/>
      <c r="G50" s="148"/>
      <c r="H50" s="34"/>
      <c r="I50" s="34"/>
    </row>
    <row r="51" spans="1:9" hidden="1" x14ac:dyDescent="0.25">
      <c r="A51" s="10" t="s">
        <v>124</v>
      </c>
      <c r="B51" s="143"/>
      <c r="C51" s="144"/>
      <c r="D51" s="144"/>
      <c r="E51" s="144"/>
      <c r="F51" s="144"/>
      <c r="G51" s="145"/>
      <c r="H51" s="34"/>
      <c r="I51" s="34"/>
    </row>
    <row r="52" spans="1:9" hidden="1" x14ac:dyDescent="0.25">
      <c r="A52" s="10" t="s">
        <v>125</v>
      </c>
      <c r="B52" s="143"/>
      <c r="C52" s="144"/>
      <c r="D52" s="144"/>
      <c r="E52" s="144"/>
      <c r="F52" s="144"/>
      <c r="G52" s="145"/>
      <c r="H52" s="34"/>
      <c r="I52" s="34"/>
    </row>
    <row r="53" spans="1:9" x14ac:dyDescent="0.25">
      <c r="A53" s="9">
        <v>3</v>
      </c>
      <c r="B53" s="127" t="s">
        <v>99</v>
      </c>
      <c r="C53" s="127"/>
      <c r="D53" s="127"/>
      <c r="E53" s="127"/>
      <c r="F53" s="127"/>
      <c r="G53" s="127"/>
      <c r="H53" s="128">
        <f>H54*I54+H59*I59+H60*I60+H55*I55+H56*I56+H57*I57+H58*I58</f>
        <v>0</v>
      </c>
      <c r="I53" s="128"/>
    </row>
    <row r="54" spans="1:9" x14ac:dyDescent="0.25">
      <c r="A54" s="10" t="s">
        <v>107</v>
      </c>
      <c r="B54" s="140"/>
      <c r="C54" s="141"/>
      <c r="D54" s="141"/>
      <c r="E54" s="141"/>
      <c r="F54" s="141"/>
      <c r="G54" s="142"/>
      <c r="H54" s="34"/>
      <c r="I54" s="34"/>
    </row>
    <row r="55" spans="1:9" x14ac:dyDescent="0.25">
      <c r="A55" s="10" t="s">
        <v>108</v>
      </c>
      <c r="B55" s="174"/>
      <c r="C55" s="175"/>
      <c r="D55" s="175"/>
      <c r="E55" s="175"/>
      <c r="F55" s="175"/>
      <c r="G55" s="176"/>
      <c r="H55" s="34"/>
      <c r="I55" s="34"/>
    </row>
    <row r="56" spans="1:9" hidden="1" x14ac:dyDescent="0.25">
      <c r="A56" s="10" t="s">
        <v>109</v>
      </c>
      <c r="B56" s="174"/>
      <c r="C56" s="175"/>
      <c r="D56" s="175"/>
      <c r="E56" s="175"/>
      <c r="F56" s="175"/>
      <c r="G56" s="176"/>
      <c r="H56" s="34"/>
      <c r="I56" s="34"/>
    </row>
    <row r="57" spans="1:9" hidden="1" x14ac:dyDescent="0.25">
      <c r="A57" s="10" t="s">
        <v>126</v>
      </c>
      <c r="B57" s="174"/>
      <c r="C57" s="175"/>
      <c r="D57" s="175"/>
      <c r="E57" s="175"/>
      <c r="F57" s="175"/>
      <c r="G57" s="176"/>
      <c r="H57" s="34"/>
      <c r="I57" s="34"/>
    </row>
    <row r="58" spans="1:9" hidden="1" x14ac:dyDescent="0.25">
      <c r="A58" s="10" t="s">
        <v>127</v>
      </c>
      <c r="B58" s="174"/>
      <c r="C58" s="175"/>
      <c r="D58" s="175"/>
      <c r="E58" s="175"/>
      <c r="F58" s="175"/>
      <c r="G58" s="176"/>
      <c r="H58" s="34"/>
      <c r="I58" s="34"/>
    </row>
    <row r="59" spans="1:9" hidden="1" x14ac:dyDescent="0.25">
      <c r="A59" s="10" t="s">
        <v>128</v>
      </c>
      <c r="B59" s="139"/>
      <c r="C59" s="139"/>
      <c r="D59" s="139"/>
      <c r="E59" s="139"/>
      <c r="F59" s="139"/>
      <c r="G59" s="139"/>
      <c r="H59" s="35"/>
      <c r="I59" s="35"/>
    </row>
    <row r="60" spans="1:9" hidden="1" x14ac:dyDescent="0.25">
      <c r="A60" s="10" t="s">
        <v>129</v>
      </c>
      <c r="B60" s="139"/>
      <c r="C60" s="139"/>
      <c r="D60" s="139"/>
      <c r="E60" s="139"/>
      <c r="F60" s="139"/>
      <c r="G60" s="139"/>
      <c r="H60" s="35"/>
      <c r="I60" s="35"/>
    </row>
    <row r="61" spans="1:9" x14ac:dyDescent="0.25">
      <c r="A61" s="129" t="s">
        <v>111</v>
      </c>
      <c r="B61" s="130"/>
      <c r="C61" s="130"/>
      <c r="D61" s="130"/>
      <c r="E61" s="130"/>
      <c r="F61" s="130"/>
      <c r="G61" s="131"/>
      <c r="H61" s="132">
        <f>H37+H45+H53</f>
        <v>0</v>
      </c>
      <c r="I61" s="132"/>
    </row>
    <row r="62" spans="1:9" x14ac:dyDescent="0.25">
      <c r="A62" s="3"/>
      <c r="B62" s="3"/>
      <c r="C62" s="3"/>
      <c r="D62" s="3"/>
      <c r="E62" s="3"/>
      <c r="F62" s="3"/>
      <c r="G62" s="3"/>
      <c r="H62" s="3"/>
      <c r="I62" s="3"/>
    </row>
    <row r="63" spans="1:9" x14ac:dyDescent="0.25">
      <c r="A63" s="50" t="s">
        <v>78</v>
      </c>
      <c r="B63" s="50"/>
      <c r="C63" s="50"/>
      <c r="D63" s="50"/>
      <c r="E63" s="50"/>
      <c r="F63" s="50"/>
      <c r="G63" s="50"/>
      <c r="H63" s="50"/>
      <c r="I63" s="50"/>
    </row>
    <row r="64" spans="1:9" s="11" customFormat="1" ht="29.25" customHeight="1" x14ac:dyDescent="0.25">
      <c r="A64" s="8" t="s">
        <v>7</v>
      </c>
      <c r="B64" s="51" t="s">
        <v>116</v>
      </c>
      <c r="C64" s="51"/>
      <c r="D64" s="51"/>
      <c r="E64" s="51"/>
      <c r="F64" s="51" t="s">
        <v>79</v>
      </c>
      <c r="G64" s="51"/>
      <c r="H64" s="51" t="s">
        <v>80</v>
      </c>
      <c r="I64" s="51"/>
    </row>
    <row r="65" spans="1:11" x14ac:dyDescent="0.25">
      <c r="A65" s="9">
        <v>1</v>
      </c>
      <c r="B65" s="52"/>
      <c r="C65" s="52"/>
      <c r="D65" s="52"/>
      <c r="E65" s="52"/>
      <c r="F65" s="52"/>
      <c r="G65" s="52"/>
      <c r="H65" s="52"/>
      <c r="I65" s="52"/>
      <c r="K65" s="40"/>
    </row>
    <row r="66" spans="1:11" x14ac:dyDescent="0.25">
      <c r="A66" s="9">
        <v>2</v>
      </c>
      <c r="B66" s="52"/>
      <c r="C66" s="52"/>
      <c r="D66" s="52"/>
      <c r="E66" s="52"/>
      <c r="F66" s="52"/>
      <c r="G66" s="52"/>
      <c r="H66" s="52"/>
      <c r="I66" s="52"/>
    </row>
    <row r="67" spans="1:11" x14ac:dyDescent="0.25">
      <c r="A67" s="9">
        <v>3</v>
      </c>
      <c r="B67" s="52"/>
      <c r="C67" s="52"/>
      <c r="D67" s="52"/>
      <c r="E67" s="52"/>
      <c r="F67" s="52"/>
      <c r="G67" s="52"/>
      <c r="H67" s="52"/>
      <c r="I67" s="52"/>
    </row>
    <row r="68" spans="1:11" s="13" customFormat="1" x14ac:dyDescent="0.25">
      <c r="A68" s="59" t="s">
        <v>81</v>
      </c>
      <c r="B68" s="60"/>
      <c r="C68" s="60"/>
      <c r="D68" s="60"/>
      <c r="E68" s="61"/>
      <c r="F68" s="62">
        <f>F65*H65+F66*H66+F67*H67</f>
        <v>0</v>
      </c>
      <c r="G68" s="63"/>
      <c r="H68" s="63"/>
      <c r="I68" s="64"/>
      <c r="J68" s="12"/>
    </row>
    <row r="69" spans="1:11" s="13" customFormat="1" x14ac:dyDescent="0.25">
      <c r="A69" s="59" t="s">
        <v>82</v>
      </c>
      <c r="B69" s="60"/>
      <c r="C69" s="60"/>
      <c r="D69" s="60"/>
      <c r="E69" s="61"/>
      <c r="F69" s="62">
        <f>+F68*12</f>
        <v>0</v>
      </c>
      <c r="G69" s="63"/>
      <c r="H69" s="63"/>
      <c r="I69" s="64"/>
      <c r="J69" s="12"/>
    </row>
    <row r="70" spans="1:11" x14ac:dyDescent="0.25">
      <c r="A70" s="3"/>
      <c r="B70" s="3"/>
      <c r="C70" s="3"/>
      <c r="D70" s="3"/>
      <c r="E70" s="3"/>
      <c r="F70" s="3"/>
      <c r="G70" s="3"/>
      <c r="H70" s="3"/>
      <c r="I70" s="3"/>
    </row>
    <row r="71" spans="1:11" x14ac:dyDescent="0.25">
      <c r="A71" s="50" t="s">
        <v>77</v>
      </c>
      <c r="B71" s="50"/>
      <c r="C71" s="50"/>
      <c r="D71" s="50"/>
      <c r="E71" s="50"/>
      <c r="F71" s="50"/>
      <c r="G71" s="50"/>
      <c r="H71" s="50"/>
      <c r="I71" s="50"/>
    </row>
    <row r="72" spans="1:11" ht="4.5" customHeight="1" x14ac:dyDescent="0.25">
      <c r="A72" s="3"/>
      <c r="B72" s="3"/>
      <c r="C72" s="3"/>
      <c r="D72" s="3"/>
      <c r="E72" s="3"/>
      <c r="F72" s="3"/>
      <c r="G72" s="3"/>
      <c r="H72" s="3"/>
      <c r="I72" s="3"/>
    </row>
    <row r="73" spans="1:11" x14ac:dyDescent="0.25">
      <c r="A73" s="68" t="s">
        <v>25</v>
      </c>
      <c r="B73" s="68"/>
      <c r="C73" s="68"/>
      <c r="D73" s="68"/>
      <c r="E73" s="68"/>
      <c r="F73" s="68"/>
      <c r="G73" s="68"/>
      <c r="H73" s="68"/>
      <c r="I73" s="68"/>
    </row>
    <row r="74" spans="1:11" ht="45" x14ac:dyDescent="0.25">
      <c r="A74" s="8" t="s">
        <v>7</v>
      </c>
      <c r="B74" s="74" t="s">
        <v>63</v>
      </c>
      <c r="C74" s="75"/>
      <c r="D74" s="76"/>
      <c r="E74" s="14" t="s">
        <v>33</v>
      </c>
      <c r="F74" s="15" t="s">
        <v>64</v>
      </c>
      <c r="G74" s="48" t="s">
        <v>34</v>
      </c>
      <c r="H74" s="49"/>
      <c r="I74" s="8" t="s">
        <v>35</v>
      </c>
    </row>
    <row r="75" spans="1:11" x14ac:dyDescent="0.25">
      <c r="A75" s="48"/>
      <c r="B75" s="106"/>
      <c r="C75" s="106"/>
      <c r="D75" s="106"/>
      <c r="E75" s="106"/>
      <c r="F75" s="106"/>
      <c r="G75" s="106"/>
      <c r="H75" s="106"/>
      <c r="I75" s="49"/>
    </row>
    <row r="76" spans="1:11" x14ac:dyDescent="0.25">
      <c r="A76" s="79">
        <f>B65</f>
        <v>0</v>
      </c>
      <c r="B76" s="80"/>
      <c r="C76" s="80"/>
      <c r="D76" s="80"/>
      <c r="E76" s="80"/>
      <c r="F76" s="80"/>
      <c r="G76" s="80"/>
      <c r="H76" s="80"/>
      <c r="I76" s="81"/>
    </row>
    <row r="77" spans="1:11" x14ac:dyDescent="0.25">
      <c r="A77" s="9">
        <v>1</v>
      </c>
      <c r="B77" s="69"/>
      <c r="C77" s="70"/>
      <c r="D77" s="71"/>
      <c r="E77" s="36"/>
      <c r="F77" s="36"/>
      <c r="G77" s="72"/>
      <c r="H77" s="73"/>
      <c r="I77" s="38">
        <f>F77*G77</f>
        <v>0</v>
      </c>
    </row>
    <row r="78" spans="1:11" x14ac:dyDescent="0.25">
      <c r="A78" s="9">
        <v>2</v>
      </c>
      <c r="B78" s="69"/>
      <c r="C78" s="70"/>
      <c r="D78" s="71"/>
      <c r="E78" s="36"/>
      <c r="F78" s="36"/>
      <c r="G78" s="72"/>
      <c r="H78" s="73"/>
      <c r="I78" s="38">
        <f t="shared" ref="I78:I80" si="0">F78*G78</f>
        <v>0</v>
      </c>
    </row>
    <row r="79" spans="1:11" x14ac:dyDescent="0.25">
      <c r="A79" s="9">
        <v>3</v>
      </c>
      <c r="B79" s="69"/>
      <c r="C79" s="70"/>
      <c r="D79" s="71"/>
      <c r="E79" s="36"/>
      <c r="F79" s="36"/>
      <c r="G79" s="72"/>
      <c r="H79" s="73"/>
      <c r="I79" s="38">
        <f t="shared" si="0"/>
        <v>0</v>
      </c>
    </row>
    <row r="80" spans="1:11" x14ac:dyDescent="0.25">
      <c r="A80" s="9">
        <v>4</v>
      </c>
      <c r="B80" s="69"/>
      <c r="C80" s="70"/>
      <c r="D80" s="71"/>
      <c r="E80" s="36"/>
      <c r="F80" s="36"/>
      <c r="G80" s="72"/>
      <c r="H80" s="73"/>
      <c r="I80" s="38">
        <f t="shared" si="0"/>
        <v>0</v>
      </c>
    </row>
    <row r="81" spans="1:9" x14ac:dyDescent="0.25">
      <c r="A81" s="9">
        <v>5</v>
      </c>
      <c r="B81" s="69"/>
      <c r="C81" s="70"/>
      <c r="D81" s="71"/>
      <c r="E81" s="36"/>
      <c r="F81" s="36"/>
      <c r="G81" s="72"/>
      <c r="H81" s="73"/>
      <c r="I81" s="38">
        <f>F81*G81</f>
        <v>0</v>
      </c>
    </row>
    <row r="82" spans="1:9" x14ac:dyDescent="0.25">
      <c r="A82" s="9"/>
      <c r="B82" s="74" t="s">
        <v>26</v>
      </c>
      <c r="C82" s="75"/>
      <c r="D82" s="76"/>
      <c r="E82" s="14"/>
      <c r="F82" s="14"/>
      <c r="G82" s="85"/>
      <c r="H82" s="86"/>
      <c r="I82" s="38">
        <f>SUM(I77:I81)</f>
        <v>0</v>
      </c>
    </row>
    <row r="83" spans="1:9" x14ac:dyDescent="0.25">
      <c r="A83" s="82"/>
      <c r="B83" s="83"/>
      <c r="C83" s="83"/>
      <c r="D83" s="83"/>
      <c r="E83" s="83"/>
      <c r="F83" s="83"/>
      <c r="G83" s="83"/>
      <c r="H83" s="83"/>
      <c r="I83" s="84"/>
    </row>
    <row r="84" spans="1:9" x14ac:dyDescent="0.25">
      <c r="A84" s="79">
        <f>B66</f>
        <v>0</v>
      </c>
      <c r="B84" s="80"/>
      <c r="C84" s="80"/>
      <c r="D84" s="80"/>
      <c r="E84" s="80"/>
      <c r="F84" s="80"/>
      <c r="G84" s="80"/>
      <c r="H84" s="80"/>
      <c r="I84" s="81"/>
    </row>
    <row r="85" spans="1:9" x14ac:dyDescent="0.25">
      <c r="A85" s="9">
        <v>1</v>
      </c>
      <c r="B85" s="69"/>
      <c r="C85" s="70"/>
      <c r="D85" s="71"/>
      <c r="E85" s="36"/>
      <c r="F85" s="36"/>
      <c r="G85" s="72"/>
      <c r="H85" s="73"/>
      <c r="I85" s="38">
        <f>F85*G85</f>
        <v>0</v>
      </c>
    </row>
    <row r="86" spans="1:9" x14ac:dyDescent="0.25">
      <c r="A86" s="9">
        <v>2</v>
      </c>
      <c r="B86" s="69"/>
      <c r="C86" s="70"/>
      <c r="D86" s="71"/>
      <c r="E86" s="36"/>
      <c r="F86" s="36"/>
      <c r="G86" s="72"/>
      <c r="H86" s="73"/>
      <c r="I86" s="38">
        <f t="shared" ref="I86:I88" si="1">F86*G86</f>
        <v>0</v>
      </c>
    </row>
    <row r="87" spans="1:9" x14ac:dyDescent="0.25">
      <c r="A87" s="9">
        <v>3</v>
      </c>
      <c r="B87" s="69"/>
      <c r="C87" s="70"/>
      <c r="D87" s="71"/>
      <c r="E87" s="36"/>
      <c r="F87" s="36"/>
      <c r="G87" s="72"/>
      <c r="H87" s="73"/>
      <c r="I87" s="38">
        <f t="shared" si="1"/>
        <v>0</v>
      </c>
    </row>
    <row r="88" spans="1:9" x14ac:dyDescent="0.25">
      <c r="A88" s="9">
        <v>4</v>
      </c>
      <c r="B88" s="69"/>
      <c r="C88" s="70"/>
      <c r="D88" s="71"/>
      <c r="E88" s="36"/>
      <c r="F88" s="36"/>
      <c r="G88" s="72"/>
      <c r="H88" s="73"/>
      <c r="I88" s="38">
        <f t="shared" si="1"/>
        <v>0</v>
      </c>
    </row>
    <row r="89" spans="1:9" x14ac:dyDescent="0.25">
      <c r="A89" s="9">
        <v>5</v>
      </c>
      <c r="B89" s="69"/>
      <c r="C89" s="70"/>
      <c r="D89" s="71"/>
      <c r="E89" s="36"/>
      <c r="F89" s="36"/>
      <c r="G89" s="72"/>
      <c r="H89" s="73"/>
      <c r="I89" s="38">
        <f>F89*G89</f>
        <v>0</v>
      </c>
    </row>
    <row r="90" spans="1:9" x14ac:dyDescent="0.25">
      <c r="A90" s="9"/>
      <c r="B90" s="74" t="s">
        <v>26</v>
      </c>
      <c r="C90" s="75"/>
      <c r="D90" s="76"/>
      <c r="E90" s="14"/>
      <c r="F90" s="14"/>
      <c r="G90" s="77"/>
      <c r="H90" s="78"/>
      <c r="I90" s="38">
        <f>SUM(I85:I89)</f>
        <v>0</v>
      </c>
    </row>
    <row r="91" spans="1:9" x14ac:dyDescent="0.25">
      <c r="A91" s="82"/>
      <c r="B91" s="83"/>
      <c r="C91" s="83"/>
      <c r="D91" s="83"/>
      <c r="E91" s="83"/>
      <c r="F91" s="83"/>
      <c r="G91" s="83"/>
      <c r="H91" s="83"/>
      <c r="I91" s="84"/>
    </row>
    <row r="92" spans="1:9" x14ac:dyDescent="0.25">
      <c r="A92" s="79">
        <f>B67</f>
        <v>0</v>
      </c>
      <c r="B92" s="80"/>
      <c r="C92" s="80"/>
      <c r="D92" s="80"/>
      <c r="E92" s="80"/>
      <c r="F92" s="80"/>
      <c r="G92" s="80"/>
      <c r="H92" s="80"/>
      <c r="I92" s="81"/>
    </row>
    <row r="93" spans="1:9" x14ac:dyDescent="0.25">
      <c r="A93" s="9">
        <v>1</v>
      </c>
      <c r="B93" s="69"/>
      <c r="C93" s="70"/>
      <c r="D93" s="71"/>
      <c r="E93" s="36"/>
      <c r="F93" s="36"/>
      <c r="G93" s="72"/>
      <c r="H93" s="73"/>
      <c r="I93" s="38">
        <f>F93*G93</f>
        <v>0</v>
      </c>
    </row>
    <row r="94" spans="1:9" x14ac:dyDescent="0.25">
      <c r="A94" s="9">
        <v>2</v>
      </c>
      <c r="B94" s="69"/>
      <c r="C94" s="70"/>
      <c r="D94" s="71"/>
      <c r="E94" s="36"/>
      <c r="F94" s="36"/>
      <c r="G94" s="72"/>
      <c r="H94" s="73"/>
      <c r="I94" s="38">
        <f t="shared" ref="I94:I96" si="2">F94*G94</f>
        <v>0</v>
      </c>
    </row>
    <row r="95" spans="1:9" x14ac:dyDescent="0.25">
      <c r="A95" s="9">
        <v>3</v>
      </c>
      <c r="B95" s="69"/>
      <c r="C95" s="70"/>
      <c r="D95" s="71"/>
      <c r="E95" s="36"/>
      <c r="F95" s="36"/>
      <c r="G95" s="72"/>
      <c r="H95" s="73"/>
      <c r="I95" s="38">
        <f t="shared" si="2"/>
        <v>0</v>
      </c>
    </row>
    <row r="96" spans="1:9" x14ac:dyDescent="0.25">
      <c r="A96" s="9">
        <v>4</v>
      </c>
      <c r="B96" s="69"/>
      <c r="C96" s="70"/>
      <c r="D96" s="71"/>
      <c r="E96" s="36"/>
      <c r="F96" s="36"/>
      <c r="G96" s="72"/>
      <c r="H96" s="73"/>
      <c r="I96" s="38">
        <f t="shared" si="2"/>
        <v>0</v>
      </c>
    </row>
    <row r="97" spans="1:14" x14ac:dyDescent="0.25">
      <c r="A97" s="9">
        <v>5</v>
      </c>
      <c r="B97" s="69"/>
      <c r="C97" s="70"/>
      <c r="D97" s="71"/>
      <c r="E97" s="36"/>
      <c r="F97" s="36"/>
      <c r="G97" s="72"/>
      <c r="H97" s="73"/>
      <c r="I97" s="38">
        <f>F97*G97</f>
        <v>0</v>
      </c>
    </row>
    <row r="98" spans="1:14" x14ac:dyDescent="0.25">
      <c r="A98" s="9"/>
      <c r="B98" s="74" t="s">
        <v>26</v>
      </c>
      <c r="C98" s="75"/>
      <c r="D98" s="76"/>
      <c r="E98" s="14"/>
      <c r="F98" s="14"/>
      <c r="G98" s="85"/>
      <c r="H98" s="86"/>
      <c r="I98" s="38">
        <f>SUM(I93:I97)</f>
        <v>0</v>
      </c>
    </row>
    <row r="99" spans="1:14" x14ac:dyDescent="0.25">
      <c r="A99" s="3"/>
      <c r="B99" s="3"/>
      <c r="C99" s="3"/>
      <c r="D99" s="3"/>
      <c r="E99" s="3"/>
      <c r="F99" s="3"/>
      <c r="G99" s="3"/>
      <c r="H99" s="3"/>
      <c r="I99" s="3"/>
    </row>
    <row r="100" spans="1:14" x14ac:dyDescent="0.25">
      <c r="A100" s="68" t="s">
        <v>12</v>
      </c>
      <c r="B100" s="68"/>
      <c r="C100" s="68"/>
      <c r="D100" s="68"/>
      <c r="E100" s="68"/>
      <c r="F100" s="68"/>
      <c r="G100" s="68"/>
      <c r="H100" s="68"/>
      <c r="I100" s="68"/>
    </row>
    <row r="101" spans="1:14" ht="30" customHeight="1" x14ac:dyDescent="0.25">
      <c r="A101" s="116" t="s">
        <v>7</v>
      </c>
      <c r="B101" s="118" t="s">
        <v>27</v>
      </c>
      <c r="C101" s="119"/>
      <c r="D101" s="74" t="s">
        <v>28</v>
      </c>
      <c r="E101" s="76"/>
      <c r="F101" s="95" t="s">
        <v>36</v>
      </c>
      <c r="G101" s="96"/>
      <c r="H101" s="95" t="s">
        <v>37</v>
      </c>
      <c r="I101" s="96"/>
    </row>
    <row r="102" spans="1:14" ht="25.5" customHeight="1" x14ac:dyDescent="0.25">
      <c r="A102" s="117"/>
      <c r="B102" s="120"/>
      <c r="C102" s="121"/>
      <c r="D102" s="14" t="s">
        <v>33</v>
      </c>
      <c r="E102" s="14" t="s">
        <v>11</v>
      </c>
      <c r="F102" s="97"/>
      <c r="G102" s="98"/>
      <c r="H102" s="97"/>
      <c r="I102" s="98"/>
    </row>
    <row r="103" spans="1:14" x14ac:dyDescent="0.25">
      <c r="A103" s="9">
        <v>1</v>
      </c>
      <c r="B103" s="109">
        <f>A76</f>
        <v>0</v>
      </c>
      <c r="C103" s="110"/>
      <c r="D103" s="37"/>
      <c r="E103" s="17">
        <f>F65</f>
        <v>0</v>
      </c>
      <c r="F103" s="114">
        <f>I82</f>
        <v>0</v>
      </c>
      <c r="G103" s="115"/>
      <c r="H103" s="112">
        <f>E103*F103</f>
        <v>0</v>
      </c>
      <c r="I103" s="113"/>
    </row>
    <row r="104" spans="1:14" x14ac:dyDescent="0.25">
      <c r="A104" s="9">
        <v>2</v>
      </c>
      <c r="B104" s="109">
        <f>A84</f>
        <v>0</v>
      </c>
      <c r="C104" s="110"/>
      <c r="D104" s="37"/>
      <c r="E104" s="17">
        <f>F66</f>
        <v>0</v>
      </c>
      <c r="F104" s="114">
        <f>I90</f>
        <v>0</v>
      </c>
      <c r="G104" s="115"/>
      <c r="H104" s="112">
        <f t="shared" ref="H104:H105" si="3">E104*F104</f>
        <v>0</v>
      </c>
      <c r="I104" s="113"/>
    </row>
    <row r="105" spans="1:14" x14ac:dyDescent="0.25">
      <c r="A105" s="9">
        <v>3</v>
      </c>
      <c r="B105" s="104">
        <f>A92</f>
        <v>0</v>
      </c>
      <c r="C105" s="105"/>
      <c r="D105" s="37"/>
      <c r="E105" s="17">
        <f>F67</f>
        <v>0</v>
      </c>
      <c r="F105" s="114">
        <f>I98</f>
        <v>0</v>
      </c>
      <c r="G105" s="115"/>
      <c r="H105" s="112">
        <f t="shared" si="3"/>
        <v>0</v>
      </c>
      <c r="I105" s="113"/>
    </row>
    <row r="106" spans="1:14" x14ac:dyDescent="0.25">
      <c r="A106" s="9"/>
      <c r="B106" s="65" t="s">
        <v>83</v>
      </c>
      <c r="C106" s="66"/>
      <c r="D106" s="66"/>
      <c r="E106" s="66"/>
      <c r="F106" s="66"/>
      <c r="G106" s="67"/>
      <c r="H106" s="107">
        <f>SUM(H103:I105)</f>
        <v>0</v>
      </c>
      <c r="I106" s="108"/>
    </row>
    <row r="107" spans="1:14" x14ac:dyDescent="0.25">
      <c r="A107" s="3"/>
      <c r="B107" s="3"/>
      <c r="C107" s="3"/>
      <c r="D107" s="3"/>
      <c r="E107" s="3"/>
      <c r="F107" s="3"/>
      <c r="G107" s="3"/>
      <c r="H107" s="3"/>
      <c r="I107" s="3"/>
    </row>
    <row r="108" spans="1:14" x14ac:dyDescent="0.25">
      <c r="A108" s="68" t="s">
        <v>84</v>
      </c>
      <c r="B108" s="68"/>
      <c r="C108" s="68"/>
      <c r="D108" s="68"/>
      <c r="E108" s="68"/>
      <c r="F108" s="68"/>
      <c r="G108" s="68"/>
      <c r="H108" s="68"/>
      <c r="I108" s="68"/>
    </row>
    <row r="109" spans="1:14" ht="30" x14ac:dyDescent="0.25">
      <c r="A109" s="6" t="s">
        <v>7</v>
      </c>
      <c r="B109" s="74" t="s">
        <v>9</v>
      </c>
      <c r="C109" s="75"/>
      <c r="D109" s="75"/>
      <c r="E109" s="75"/>
      <c r="F109" s="75"/>
      <c r="G109" s="76"/>
      <c r="H109" s="48" t="s">
        <v>38</v>
      </c>
      <c r="I109" s="49"/>
    </row>
    <row r="110" spans="1:14" ht="15" customHeight="1" x14ac:dyDescent="0.25">
      <c r="A110" s="16">
        <v>1</v>
      </c>
      <c r="B110" s="101" t="s">
        <v>30</v>
      </c>
      <c r="C110" s="102"/>
      <c r="D110" s="102"/>
      <c r="E110" s="102"/>
      <c r="F110" s="102"/>
      <c r="G110" s="103"/>
      <c r="H110" s="99"/>
      <c r="I110" s="100"/>
      <c r="K110" s="18"/>
      <c r="L110" s="18"/>
      <c r="M110" s="18"/>
      <c r="N110" s="18"/>
    </row>
    <row r="111" spans="1:14" ht="15" customHeight="1" x14ac:dyDescent="0.25">
      <c r="A111" s="16">
        <v>2</v>
      </c>
      <c r="B111" s="101" t="s">
        <v>31</v>
      </c>
      <c r="C111" s="102"/>
      <c r="D111" s="102"/>
      <c r="E111" s="102"/>
      <c r="F111" s="102"/>
      <c r="G111" s="103"/>
      <c r="H111" s="99"/>
      <c r="I111" s="100"/>
      <c r="K111" s="18"/>
      <c r="L111" s="18"/>
      <c r="M111" s="18"/>
      <c r="N111" s="18"/>
    </row>
    <row r="112" spans="1:14" ht="15" customHeight="1" x14ac:dyDescent="0.25">
      <c r="A112" s="16">
        <v>3</v>
      </c>
      <c r="B112" s="101" t="s">
        <v>32</v>
      </c>
      <c r="C112" s="102"/>
      <c r="D112" s="102"/>
      <c r="E112" s="102"/>
      <c r="F112" s="102"/>
      <c r="G112" s="103"/>
      <c r="H112" s="99"/>
      <c r="I112" s="100"/>
      <c r="K112" s="18"/>
      <c r="L112" s="18"/>
      <c r="M112" s="18"/>
      <c r="N112" s="18"/>
    </row>
    <row r="113" spans="1:14" x14ac:dyDescent="0.25">
      <c r="A113" s="16">
        <v>4</v>
      </c>
      <c r="B113" s="42" t="s">
        <v>13</v>
      </c>
      <c r="C113" s="43"/>
      <c r="D113" s="43"/>
      <c r="E113" s="43"/>
      <c r="F113" s="43"/>
      <c r="G113" s="44"/>
      <c r="H113" s="99"/>
      <c r="I113" s="100"/>
      <c r="K113" s="19"/>
      <c r="L113" s="19"/>
      <c r="M113" s="19"/>
      <c r="N113" s="19"/>
    </row>
    <row r="114" spans="1:14" x14ac:dyDescent="0.25">
      <c r="A114" s="16">
        <v>5</v>
      </c>
      <c r="B114" s="42" t="s">
        <v>65</v>
      </c>
      <c r="C114" s="43"/>
      <c r="D114" s="43"/>
      <c r="E114" s="43"/>
      <c r="F114" s="43"/>
      <c r="G114" s="44"/>
      <c r="H114" s="99"/>
      <c r="I114" s="100"/>
      <c r="K114" s="19"/>
      <c r="L114" s="19"/>
      <c r="M114" s="19"/>
      <c r="N114" s="19"/>
    </row>
    <row r="115" spans="1:14" x14ac:dyDescent="0.25">
      <c r="A115" s="16">
        <v>6</v>
      </c>
      <c r="B115" s="42" t="s">
        <v>85</v>
      </c>
      <c r="C115" s="43"/>
      <c r="D115" s="43"/>
      <c r="E115" s="43"/>
      <c r="F115" s="43"/>
      <c r="G115" s="44"/>
      <c r="H115" s="99"/>
      <c r="I115" s="100"/>
      <c r="K115" s="19"/>
      <c r="L115" s="19"/>
      <c r="M115" s="19"/>
      <c r="N115" s="19"/>
    </row>
    <row r="116" spans="1:14" x14ac:dyDescent="0.25">
      <c r="A116" s="16">
        <v>7</v>
      </c>
      <c r="B116" s="42" t="s">
        <v>95</v>
      </c>
      <c r="C116" s="43"/>
      <c r="D116" s="43"/>
      <c r="E116" s="43"/>
      <c r="F116" s="43"/>
      <c r="G116" s="44"/>
      <c r="H116" s="99"/>
      <c r="I116" s="100"/>
      <c r="K116" s="19"/>
      <c r="L116" s="19"/>
      <c r="M116" s="19"/>
      <c r="N116" s="19"/>
    </row>
    <row r="117" spans="1:14" x14ac:dyDescent="0.25">
      <c r="A117" s="9"/>
      <c r="B117" s="45" t="s">
        <v>10</v>
      </c>
      <c r="C117" s="46"/>
      <c r="D117" s="46"/>
      <c r="E117" s="46"/>
      <c r="F117" s="46"/>
      <c r="G117" s="47"/>
      <c r="H117" s="181">
        <f>SUM(H110:I116)</f>
        <v>0</v>
      </c>
      <c r="I117" s="182"/>
    </row>
    <row r="118" spans="1:14" x14ac:dyDescent="0.25">
      <c r="A118" s="3"/>
      <c r="B118" s="3"/>
      <c r="C118" s="3"/>
      <c r="D118" s="3"/>
      <c r="E118" s="3"/>
      <c r="F118" s="3"/>
      <c r="G118" s="3"/>
      <c r="H118" s="3"/>
      <c r="I118" s="3"/>
    </row>
    <row r="119" spans="1:14" x14ac:dyDescent="0.25">
      <c r="A119" s="50" t="s">
        <v>117</v>
      </c>
      <c r="B119" s="50"/>
      <c r="C119" s="50"/>
      <c r="D119" s="50"/>
      <c r="E119" s="50"/>
      <c r="F119" s="50"/>
      <c r="G119" s="50"/>
      <c r="H119" s="50"/>
      <c r="I119" s="50"/>
    </row>
    <row r="120" spans="1:14" ht="36" customHeight="1" x14ac:dyDescent="0.25">
      <c r="A120" s="20" t="s">
        <v>7</v>
      </c>
      <c r="B120" s="48" t="s">
        <v>14</v>
      </c>
      <c r="C120" s="49"/>
      <c r="D120" s="123">
        <f>B103</f>
        <v>0</v>
      </c>
      <c r="E120" s="123"/>
      <c r="F120" s="123">
        <f>B104</f>
        <v>0</v>
      </c>
      <c r="G120" s="123"/>
      <c r="H120" s="123">
        <f>B105</f>
        <v>0</v>
      </c>
      <c r="I120" s="123"/>
    </row>
    <row r="121" spans="1:14" x14ac:dyDescent="0.25">
      <c r="A121" s="9">
        <v>1</v>
      </c>
      <c r="B121" s="53" t="s">
        <v>16</v>
      </c>
      <c r="C121" s="54"/>
      <c r="D121" s="111">
        <f>H103</f>
        <v>0</v>
      </c>
      <c r="E121" s="111"/>
      <c r="F121" s="111">
        <f>H104</f>
        <v>0</v>
      </c>
      <c r="G121" s="111"/>
      <c r="H121" s="179">
        <f>H105</f>
        <v>0</v>
      </c>
      <c r="I121" s="180"/>
    </row>
    <row r="122" spans="1:14" x14ac:dyDescent="0.25">
      <c r="A122" s="9">
        <v>2</v>
      </c>
      <c r="B122" s="53" t="str">
        <f t="shared" ref="B122:B128" si="4">B110</f>
        <v>Транспортные расходы</v>
      </c>
      <c r="C122" s="54"/>
      <c r="D122" s="111" t="e">
        <f>H110*($E$103/SUM($E$103:$E$105))+N("раскладываем пропорционально объемам")</f>
        <v>#DIV/0!</v>
      </c>
      <c r="E122" s="111"/>
      <c r="F122" s="111" t="e">
        <f t="shared" ref="F122:F128" si="5">H110*($E$104/SUM($E$103:$E$105))+N("раскладываем пропорционально объемам")</f>
        <v>#DIV/0!</v>
      </c>
      <c r="G122" s="111"/>
      <c r="H122" s="111" t="e">
        <f t="shared" ref="H122:H128" si="6">H110*($E$105/SUM($E$103:$E$105))+N("раскладываем пропорционально объемам")</f>
        <v>#DIV/0!</v>
      </c>
      <c r="I122" s="111"/>
    </row>
    <row r="123" spans="1:14" x14ac:dyDescent="0.25">
      <c r="A123" s="9">
        <v>3</v>
      </c>
      <c r="B123" s="53" t="str">
        <f t="shared" si="4"/>
        <v>Хозяйственные расходы</v>
      </c>
      <c r="C123" s="54"/>
      <c r="D123" s="111" t="e">
        <f>H111*($E$103/SUM($E$103:$E$105))+N("раскладываем пропорционально объемам")</f>
        <v>#DIV/0!</v>
      </c>
      <c r="E123" s="111"/>
      <c r="F123" s="111" t="e">
        <f t="shared" si="5"/>
        <v>#DIV/0!</v>
      </c>
      <c r="G123" s="111"/>
      <c r="H123" s="111" t="e">
        <f t="shared" si="6"/>
        <v>#DIV/0!</v>
      </c>
      <c r="I123" s="111"/>
    </row>
    <row r="124" spans="1:14" x14ac:dyDescent="0.25">
      <c r="A124" s="9">
        <v>4</v>
      </c>
      <c r="B124" s="53" t="str">
        <f t="shared" si="4"/>
        <v>Коммунальные расходы</v>
      </c>
      <c r="C124" s="54"/>
      <c r="D124" s="111" t="e">
        <f>H112*($E$103/SUM($E$103:$E$105))+N("раскладываем пропорционально объемам")</f>
        <v>#DIV/0!</v>
      </c>
      <c r="E124" s="111"/>
      <c r="F124" s="111" t="e">
        <f t="shared" si="5"/>
        <v>#DIV/0!</v>
      </c>
      <c r="G124" s="111"/>
      <c r="H124" s="111" t="e">
        <f t="shared" si="6"/>
        <v>#DIV/0!</v>
      </c>
      <c r="I124" s="111"/>
    </row>
    <row r="125" spans="1:14" x14ac:dyDescent="0.25">
      <c r="A125" s="9">
        <v>5</v>
      </c>
      <c r="B125" s="53" t="str">
        <f t="shared" si="4"/>
        <v>Расходы на рекламу</v>
      </c>
      <c r="C125" s="54"/>
      <c r="D125" s="111" t="e">
        <f>$H$113*($E$103/SUM($E$103:$E$105))+N("раскладываем пропорционально объемам")</f>
        <v>#DIV/0!</v>
      </c>
      <c r="E125" s="111"/>
      <c r="F125" s="111" t="e">
        <f t="shared" si="5"/>
        <v>#DIV/0!</v>
      </c>
      <c r="G125" s="111"/>
      <c r="H125" s="111" t="e">
        <f t="shared" si="6"/>
        <v>#DIV/0!</v>
      </c>
      <c r="I125" s="111"/>
    </row>
    <row r="126" spans="1:14" x14ac:dyDescent="0.25">
      <c r="A126" s="9">
        <v>6</v>
      </c>
      <c r="B126" s="53" t="str">
        <f t="shared" si="4"/>
        <v>Расходы на бухгалтера</v>
      </c>
      <c r="C126" s="54"/>
      <c r="D126" s="111" t="e">
        <f>H114*($E$103/SUM($E$103:$E$105))+N("раскладываем пропорционально объемам")</f>
        <v>#DIV/0!</v>
      </c>
      <c r="E126" s="111"/>
      <c r="F126" s="111" t="e">
        <f t="shared" si="5"/>
        <v>#DIV/0!</v>
      </c>
      <c r="G126" s="111"/>
      <c r="H126" s="111" t="e">
        <f t="shared" si="6"/>
        <v>#DIV/0!</v>
      </c>
      <c r="I126" s="111"/>
    </row>
    <row r="127" spans="1:14" x14ac:dyDescent="0.25">
      <c r="A127" s="9">
        <v>7</v>
      </c>
      <c r="B127" s="53" t="str">
        <f t="shared" si="4"/>
        <v>Аренда</v>
      </c>
      <c r="C127" s="54"/>
      <c r="D127" s="111" t="e">
        <f>H115*($E$103/SUM($E$103:$E$105))+N("раскладываем пропорционально объемам")</f>
        <v>#DIV/0!</v>
      </c>
      <c r="E127" s="111"/>
      <c r="F127" s="111" t="e">
        <f t="shared" si="5"/>
        <v>#DIV/0!</v>
      </c>
      <c r="G127" s="111"/>
      <c r="H127" s="111" t="e">
        <f t="shared" si="6"/>
        <v>#DIV/0!</v>
      </c>
      <c r="I127" s="111"/>
    </row>
    <row r="128" spans="1:14" x14ac:dyDescent="0.25">
      <c r="A128" s="9">
        <v>8</v>
      </c>
      <c r="B128" s="53" t="str">
        <f t="shared" si="4"/>
        <v>Прочие расходы (связь, канцтовары, и т.д.)</v>
      </c>
      <c r="C128" s="54"/>
      <c r="D128" s="111" t="e">
        <f>H116*($E$103/SUM($E$103:$E$105))+N("раскладываем пропорционально объемам")</f>
        <v>#DIV/0!</v>
      </c>
      <c r="E128" s="111"/>
      <c r="F128" s="111" t="e">
        <f t="shared" si="5"/>
        <v>#DIV/0!</v>
      </c>
      <c r="G128" s="111"/>
      <c r="H128" s="111" t="e">
        <f t="shared" si="6"/>
        <v>#DIV/0!</v>
      </c>
      <c r="I128" s="111"/>
    </row>
    <row r="129" spans="1:14" ht="48" customHeight="1" x14ac:dyDescent="0.25">
      <c r="A129" s="9">
        <v>9</v>
      </c>
      <c r="B129" s="53" t="s">
        <v>15</v>
      </c>
      <c r="C129" s="54"/>
      <c r="D129" s="111" t="e">
        <f>SUM(D121:E128)</f>
        <v>#DIV/0!</v>
      </c>
      <c r="E129" s="111"/>
      <c r="F129" s="111" t="e">
        <f t="shared" ref="F129" si="7">SUM(F121:G128)</f>
        <v>#DIV/0!</v>
      </c>
      <c r="G129" s="111"/>
      <c r="H129" s="111" t="e">
        <f>SUM(H121:I128)</f>
        <v>#DIV/0!</v>
      </c>
      <c r="I129" s="111"/>
    </row>
    <row r="130" spans="1:14" ht="30" customHeight="1" x14ac:dyDescent="0.25">
      <c r="A130" s="9">
        <v>10</v>
      </c>
      <c r="B130" s="53" t="s">
        <v>89</v>
      </c>
      <c r="C130" s="54"/>
      <c r="D130" s="111">
        <f>IF(E103=0,0,D129/E103)</f>
        <v>0</v>
      </c>
      <c r="E130" s="111"/>
      <c r="F130" s="111" t="e">
        <f>IF(F129=0,0,F129/E104)</f>
        <v>#DIV/0!</v>
      </c>
      <c r="G130" s="111"/>
      <c r="H130" s="124" t="e">
        <f>IF(H129=0,0,H129/E105)</f>
        <v>#DIV/0!</v>
      </c>
      <c r="I130" s="126"/>
    </row>
    <row r="131" spans="1:14" x14ac:dyDescent="0.25">
      <c r="A131" s="9">
        <v>11</v>
      </c>
      <c r="B131" s="53" t="s">
        <v>88</v>
      </c>
      <c r="C131" s="54"/>
      <c r="D131" s="124" t="e">
        <f>D129+F129+H129</f>
        <v>#DIV/0!</v>
      </c>
      <c r="E131" s="125"/>
      <c r="F131" s="125"/>
      <c r="G131" s="125"/>
      <c r="H131" s="125"/>
      <c r="I131" s="126"/>
    </row>
    <row r="132" spans="1:14" x14ac:dyDescent="0.25">
      <c r="A132" s="21"/>
      <c r="B132" s="22"/>
      <c r="C132" s="22"/>
      <c r="D132" s="23"/>
      <c r="E132" s="24"/>
      <c r="F132" s="23"/>
      <c r="G132" s="24"/>
      <c r="H132" s="23"/>
      <c r="I132" s="23"/>
    </row>
    <row r="133" spans="1:14" x14ac:dyDescent="0.25">
      <c r="A133" s="92" t="s">
        <v>69</v>
      </c>
      <c r="B133" s="92"/>
      <c r="C133" s="92"/>
      <c r="D133" s="92"/>
      <c r="E133" s="92"/>
      <c r="F133" s="92"/>
      <c r="G133" s="92"/>
      <c r="H133" s="92"/>
      <c r="I133" s="92"/>
    </row>
    <row r="134" spans="1:14" ht="30" x14ac:dyDescent="0.25">
      <c r="A134" s="8" t="s">
        <v>7</v>
      </c>
      <c r="B134" s="74" t="s">
        <v>17</v>
      </c>
      <c r="C134" s="75"/>
      <c r="D134" s="75"/>
      <c r="E134" s="75"/>
      <c r="F134" s="75"/>
      <c r="G134" s="76"/>
      <c r="H134" s="48" t="s">
        <v>29</v>
      </c>
      <c r="I134" s="49"/>
    </row>
    <row r="135" spans="1:14" x14ac:dyDescent="0.25">
      <c r="A135" s="16">
        <v>1</v>
      </c>
      <c r="B135" s="87" t="s">
        <v>70</v>
      </c>
      <c r="C135" s="88"/>
      <c r="D135" s="88"/>
      <c r="E135" s="88"/>
      <c r="F135" s="88"/>
      <c r="G135" s="89"/>
      <c r="H135" s="90">
        <f>F69</f>
        <v>0</v>
      </c>
      <c r="I135" s="91"/>
    </row>
    <row r="136" spans="1:14" ht="45" x14ac:dyDescent="0.25">
      <c r="A136" s="16">
        <v>2</v>
      </c>
      <c r="B136" s="87" t="s">
        <v>96</v>
      </c>
      <c r="C136" s="88"/>
      <c r="D136" s="88"/>
      <c r="E136" s="88"/>
      <c r="F136" s="88"/>
      <c r="G136" s="89"/>
      <c r="H136" s="93" t="e">
        <f>D131*12+IF($F$6=$F$157,12120*12*(26%+5.1%),0)</f>
        <v>#DIV/0!</v>
      </c>
      <c r="I136" s="94"/>
      <c r="J136" s="1" t="s">
        <v>91</v>
      </c>
    </row>
    <row r="137" spans="1:14" x14ac:dyDescent="0.25">
      <c r="A137" s="16">
        <v>3</v>
      </c>
      <c r="B137" s="87" t="s">
        <v>71</v>
      </c>
      <c r="C137" s="88"/>
      <c r="D137" s="88"/>
      <c r="E137" s="88"/>
      <c r="F137" s="88"/>
      <c r="G137" s="89"/>
      <c r="H137" s="90" t="e">
        <f>H135-H136</f>
        <v>#DIV/0!</v>
      </c>
      <c r="I137" s="91"/>
    </row>
    <row r="138" spans="1:14" x14ac:dyDescent="0.25">
      <c r="A138" s="16">
        <v>4</v>
      </c>
      <c r="B138" s="87" t="s">
        <v>39</v>
      </c>
      <c r="C138" s="88"/>
      <c r="D138" s="88"/>
      <c r="E138" s="88"/>
      <c r="F138" s="88"/>
      <c r="G138" s="89"/>
      <c r="H138" s="90">
        <f>ROUND(IF($F$7=$C$157,H137*20%,IF($F$7=$C$158,H137*6%,IF($F$7=$C$159,H135*6%,IF($F$7=$C$160,H137*6%,IF($F$7=$C$161,H137*6%,IF($F$7=$C$162,H135*4%,H135*6%)))))),2)</f>
        <v>0</v>
      </c>
      <c r="I138" s="91"/>
      <c r="J138" s="25"/>
      <c r="K138" s="26"/>
      <c r="L138" s="26"/>
      <c r="M138" s="26"/>
      <c r="N138" s="26"/>
    </row>
    <row r="139" spans="1:14" x14ac:dyDescent="0.25">
      <c r="A139" s="16">
        <v>5</v>
      </c>
      <c r="B139" s="87" t="s">
        <v>72</v>
      </c>
      <c r="C139" s="88"/>
      <c r="D139" s="88"/>
      <c r="E139" s="88"/>
      <c r="F139" s="88"/>
      <c r="G139" s="89"/>
      <c r="H139" s="90" t="e">
        <f>H137-H138</f>
        <v>#DIV/0!</v>
      </c>
      <c r="I139" s="91"/>
      <c r="J139" s="39"/>
    </row>
    <row r="140" spans="1:14" x14ac:dyDescent="0.25">
      <c r="A140" s="16">
        <v>6</v>
      </c>
      <c r="B140" s="87" t="s">
        <v>73</v>
      </c>
      <c r="C140" s="88"/>
      <c r="D140" s="88"/>
      <c r="E140" s="88"/>
      <c r="F140" s="88"/>
      <c r="G140" s="89"/>
      <c r="H140" s="168" t="e">
        <f>H139/H136</f>
        <v>#DIV/0!</v>
      </c>
      <c r="I140" s="169"/>
    </row>
    <row r="141" spans="1:14" x14ac:dyDescent="0.25">
      <c r="A141" s="16">
        <v>7</v>
      </c>
      <c r="B141" s="87" t="s">
        <v>74</v>
      </c>
      <c r="C141" s="88"/>
      <c r="D141" s="88"/>
      <c r="E141" s="88"/>
      <c r="F141" s="88"/>
      <c r="G141" s="89"/>
      <c r="H141" s="177" t="e">
        <f>F20/(H139/12)</f>
        <v>#DIV/0!</v>
      </c>
      <c r="I141" s="178"/>
    </row>
    <row r="144" spans="1:14" x14ac:dyDescent="0.25">
      <c r="A144" s="122" t="s">
        <v>18</v>
      </c>
      <c r="B144" s="122"/>
      <c r="C144" s="122"/>
      <c r="E144" s="27"/>
      <c r="G144" s="27"/>
      <c r="H144" s="27"/>
      <c r="I144" s="27"/>
    </row>
    <row r="145" spans="2:8" x14ac:dyDescent="0.25">
      <c r="E145" s="28" t="s">
        <v>19</v>
      </c>
      <c r="H145" s="28" t="s">
        <v>20</v>
      </c>
    </row>
    <row r="151" spans="2:8" hidden="1" outlineLevel="1" x14ac:dyDescent="0.25"/>
    <row r="152" spans="2:8" hidden="1" outlineLevel="1" x14ac:dyDescent="0.25"/>
    <row r="153" spans="2:8" hidden="1" outlineLevel="1" x14ac:dyDescent="0.25"/>
    <row r="154" spans="2:8" hidden="1" outlineLevel="1" x14ac:dyDescent="0.25"/>
    <row r="155" spans="2:8" hidden="1" outlineLevel="1" x14ac:dyDescent="0.25"/>
    <row r="156" spans="2:8" hidden="1" outlineLevel="1" x14ac:dyDescent="0.25">
      <c r="B156" s="29" t="s">
        <v>48</v>
      </c>
      <c r="C156" s="29" t="s">
        <v>55</v>
      </c>
      <c r="D156" s="29"/>
      <c r="E156" s="30"/>
      <c r="F156" s="30" t="s">
        <v>66</v>
      </c>
    </row>
    <row r="157" spans="2:8" hidden="1" outlineLevel="1" x14ac:dyDescent="0.25">
      <c r="B157" s="31" t="s">
        <v>43</v>
      </c>
      <c r="C157" s="31" t="s">
        <v>56</v>
      </c>
      <c r="D157" s="31"/>
      <c r="E157" s="32"/>
      <c r="F157" s="9" t="s">
        <v>67</v>
      </c>
    </row>
    <row r="158" spans="2:8" hidden="1" outlineLevel="1" x14ac:dyDescent="0.25">
      <c r="B158" s="31" t="s">
        <v>49</v>
      </c>
      <c r="C158" s="31" t="s">
        <v>57</v>
      </c>
      <c r="D158" s="31"/>
      <c r="E158" s="32"/>
      <c r="F158" s="9" t="s">
        <v>68</v>
      </c>
    </row>
    <row r="159" spans="2:8" hidden="1" outlineLevel="1" x14ac:dyDescent="0.25">
      <c r="B159" s="31" t="s">
        <v>50</v>
      </c>
      <c r="C159" s="31" t="s">
        <v>58</v>
      </c>
      <c r="D159" s="31"/>
      <c r="F159" s="9"/>
    </row>
    <row r="160" spans="2:8" hidden="1" outlineLevel="1" x14ac:dyDescent="0.25">
      <c r="B160" s="31" t="s">
        <v>51</v>
      </c>
      <c r="C160" s="31" t="s">
        <v>59</v>
      </c>
      <c r="D160" s="31"/>
      <c r="F160" s="9"/>
    </row>
    <row r="161" spans="2:6" hidden="1" outlineLevel="1" x14ac:dyDescent="0.25">
      <c r="B161" s="31" t="s">
        <v>52</v>
      </c>
      <c r="C161" s="31" t="s">
        <v>60</v>
      </c>
      <c r="D161" s="31"/>
      <c r="F161" s="33"/>
    </row>
    <row r="162" spans="2:6" hidden="1" outlineLevel="1" x14ac:dyDescent="0.25">
      <c r="B162" s="31" t="s">
        <v>53</v>
      </c>
      <c r="C162" s="31" t="s">
        <v>61</v>
      </c>
    </row>
    <row r="163" spans="2:6" hidden="1" outlineLevel="1" x14ac:dyDescent="0.25">
      <c r="B163" s="31" t="s">
        <v>54</v>
      </c>
      <c r="C163" s="31" t="s">
        <v>62</v>
      </c>
    </row>
    <row r="164" spans="2:6" hidden="1" outlineLevel="1" x14ac:dyDescent="0.25"/>
    <row r="165" spans="2:6" hidden="1" outlineLevel="1" x14ac:dyDescent="0.25"/>
    <row r="166" spans="2:6" hidden="1" outlineLevel="1" x14ac:dyDescent="0.25"/>
    <row r="167" spans="2:6" collapsed="1" x14ac:dyDescent="0.25"/>
  </sheetData>
  <sheetProtection algorithmName="SHA-512" hashValue="6QiDu+9qM99WnFFFqNQVzfhJ04bcVD+ZJiM2HKxd/84D8Om22NZac84il/pCD6gvfM6fOGpDPgK8YUssi4Hl3Q==" saltValue="9DXkkU4l0SFSDUSnkL72AQ==" spinCount="100000" sheet="1" objects="1" scenarios="1" formatCells="0" formatColumns="0" formatRows="0" insertRows="0"/>
  <mergeCells count="250">
    <mergeCell ref="A10:E10"/>
    <mergeCell ref="F10:I10"/>
    <mergeCell ref="B49:G49"/>
    <mergeCell ref="B48:G48"/>
    <mergeCell ref="B47:G47"/>
    <mergeCell ref="B58:G58"/>
    <mergeCell ref="B57:G57"/>
    <mergeCell ref="B56:G56"/>
    <mergeCell ref="B55:G55"/>
    <mergeCell ref="B141:G141"/>
    <mergeCell ref="H141:I141"/>
    <mergeCell ref="H121:I121"/>
    <mergeCell ref="H122:I122"/>
    <mergeCell ref="H117:I117"/>
    <mergeCell ref="A119:I119"/>
    <mergeCell ref="H126:I126"/>
    <mergeCell ref="B121:C121"/>
    <mergeCell ref="B122:C122"/>
    <mergeCell ref="D130:E130"/>
    <mergeCell ref="B127:C127"/>
    <mergeCell ref="D127:E127"/>
    <mergeCell ref="F127:G127"/>
    <mergeCell ref="B128:C128"/>
    <mergeCell ref="D128:E128"/>
    <mergeCell ref="F128:G128"/>
    <mergeCell ref="F129:G129"/>
    <mergeCell ref="F121:G121"/>
    <mergeCell ref="F122:G122"/>
    <mergeCell ref="F130:G130"/>
    <mergeCell ref="H128:I128"/>
    <mergeCell ref="H129:I129"/>
    <mergeCell ref="B140:G140"/>
    <mergeCell ref="H140:I140"/>
    <mergeCell ref="A1:I1"/>
    <mergeCell ref="A2:I2"/>
    <mergeCell ref="A3:I3"/>
    <mergeCell ref="A5:I5"/>
    <mergeCell ref="A11:E11"/>
    <mergeCell ref="F11:I11"/>
    <mergeCell ref="A12:E12"/>
    <mergeCell ref="F12:I12"/>
    <mergeCell ref="A13:E13"/>
    <mergeCell ref="F13:I13"/>
    <mergeCell ref="A6:E6"/>
    <mergeCell ref="F6:I6"/>
    <mergeCell ref="A9:E9"/>
    <mergeCell ref="F9:I9"/>
    <mergeCell ref="A8:E8"/>
    <mergeCell ref="F8:I8"/>
    <mergeCell ref="A17:E17"/>
    <mergeCell ref="F17:I17"/>
    <mergeCell ref="F29:I29"/>
    <mergeCell ref="A14:E14"/>
    <mergeCell ref="F14:I14"/>
    <mergeCell ref="A15:E15"/>
    <mergeCell ref="F15:I15"/>
    <mergeCell ref="A16:E16"/>
    <mergeCell ref="F16:I16"/>
    <mergeCell ref="A20:E20"/>
    <mergeCell ref="F20:I20"/>
    <mergeCell ref="A18:E18"/>
    <mergeCell ref="F18:I18"/>
    <mergeCell ref="A19:E19"/>
    <mergeCell ref="F19:I19"/>
    <mergeCell ref="A27:I27"/>
    <mergeCell ref="A31:E31"/>
    <mergeCell ref="F31:I31"/>
    <mergeCell ref="A30:E30"/>
    <mergeCell ref="F30:I30"/>
    <mergeCell ref="A28:E28"/>
    <mergeCell ref="F28:I28"/>
    <mergeCell ref="A29:E29"/>
    <mergeCell ref="A21:E21"/>
    <mergeCell ref="F21:I21"/>
    <mergeCell ref="A25:E25"/>
    <mergeCell ref="F25:I25"/>
    <mergeCell ref="A22:E22"/>
    <mergeCell ref="A23:E23"/>
    <mergeCell ref="A24:E24"/>
    <mergeCell ref="F22:I22"/>
    <mergeCell ref="F23:I23"/>
    <mergeCell ref="F24:I24"/>
    <mergeCell ref="B53:G53"/>
    <mergeCell ref="H53:I53"/>
    <mergeCell ref="A61:G61"/>
    <mergeCell ref="H61:I61"/>
    <mergeCell ref="B37:G37"/>
    <mergeCell ref="H37:I37"/>
    <mergeCell ref="B45:G45"/>
    <mergeCell ref="H45:I45"/>
    <mergeCell ref="A35:I35"/>
    <mergeCell ref="B36:G36"/>
    <mergeCell ref="B59:G59"/>
    <mergeCell ref="B60:G60"/>
    <mergeCell ref="B54:G54"/>
    <mergeCell ref="B38:G38"/>
    <mergeCell ref="B43:G43"/>
    <mergeCell ref="B44:G44"/>
    <mergeCell ref="B46:G46"/>
    <mergeCell ref="B51:G51"/>
    <mergeCell ref="B52:G52"/>
    <mergeCell ref="B41:G41"/>
    <mergeCell ref="B40:G40"/>
    <mergeCell ref="B39:G39"/>
    <mergeCell ref="B42:G42"/>
    <mergeCell ref="B50:G50"/>
    <mergeCell ref="A144:C144"/>
    <mergeCell ref="D123:E123"/>
    <mergeCell ref="D124:E124"/>
    <mergeCell ref="D120:E120"/>
    <mergeCell ref="F120:G120"/>
    <mergeCell ref="H120:I120"/>
    <mergeCell ref="B130:C130"/>
    <mergeCell ref="D121:E121"/>
    <mergeCell ref="D122:E122"/>
    <mergeCell ref="B131:C131"/>
    <mergeCell ref="D131:I131"/>
    <mergeCell ref="B123:C123"/>
    <mergeCell ref="B124:C124"/>
    <mergeCell ref="H130:I130"/>
    <mergeCell ref="B126:C126"/>
    <mergeCell ref="D126:E126"/>
    <mergeCell ref="F126:G126"/>
    <mergeCell ref="H123:I123"/>
    <mergeCell ref="H124:I124"/>
    <mergeCell ref="H125:I125"/>
    <mergeCell ref="F123:G123"/>
    <mergeCell ref="F124:G124"/>
    <mergeCell ref="F125:G125"/>
    <mergeCell ref="H127:I127"/>
    <mergeCell ref="B86:D86"/>
    <mergeCell ref="G86:H86"/>
    <mergeCell ref="B78:D78"/>
    <mergeCell ref="B79:D79"/>
    <mergeCell ref="B80:D80"/>
    <mergeCell ref="B125:C125"/>
    <mergeCell ref="B129:C129"/>
    <mergeCell ref="D125:E125"/>
    <mergeCell ref="D129:E129"/>
    <mergeCell ref="H105:I105"/>
    <mergeCell ref="F101:G102"/>
    <mergeCell ref="F103:G103"/>
    <mergeCell ref="H103:I103"/>
    <mergeCell ref="H104:I104"/>
    <mergeCell ref="F104:G104"/>
    <mergeCell ref="F105:G105"/>
    <mergeCell ref="G78:H78"/>
    <mergeCell ref="G79:H79"/>
    <mergeCell ref="G80:H80"/>
    <mergeCell ref="A100:I100"/>
    <mergeCell ref="B103:C103"/>
    <mergeCell ref="B109:G109"/>
    <mergeCell ref="A101:A102"/>
    <mergeCell ref="B101:C102"/>
    <mergeCell ref="A73:I73"/>
    <mergeCell ref="B74:D74"/>
    <mergeCell ref="G74:H74"/>
    <mergeCell ref="A76:I76"/>
    <mergeCell ref="B77:D77"/>
    <mergeCell ref="G77:H77"/>
    <mergeCell ref="A75:I75"/>
    <mergeCell ref="H112:I112"/>
    <mergeCell ref="H113:I113"/>
    <mergeCell ref="B87:D87"/>
    <mergeCell ref="G87:H87"/>
    <mergeCell ref="B88:D88"/>
    <mergeCell ref="G88:H88"/>
    <mergeCell ref="B81:D81"/>
    <mergeCell ref="G81:H81"/>
    <mergeCell ref="B82:D82"/>
    <mergeCell ref="G82:H82"/>
    <mergeCell ref="A84:I84"/>
    <mergeCell ref="B85:D85"/>
    <mergeCell ref="G85:H85"/>
    <mergeCell ref="A83:I83"/>
    <mergeCell ref="H109:I109"/>
    <mergeCell ref="H106:I106"/>
    <mergeCell ref="B104:C104"/>
    <mergeCell ref="D101:E101"/>
    <mergeCell ref="H101:I102"/>
    <mergeCell ref="H114:I114"/>
    <mergeCell ref="H111:I111"/>
    <mergeCell ref="H110:I110"/>
    <mergeCell ref="H115:I115"/>
    <mergeCell ref="H116:I116"/>
    <mergeCell ref="B110:G110"/>
    <mergeCell ref="B105:C105"/>
    <mergeCell ref="B112:G112"/>
    <mergeCell ref="B111:G111"/>
    <mergeCell ref="B137:G137"/>
    <mergeCell ref="H137:I137"/>
    <mergeCell ref="B138:G138"/>
    <mergeCell ref="H138:I138"/>
    <mergeCell ref="B139:G139"/>
    <mergeCell ref="H139:I139"/>
    <mergeCell ref="A133:I133"/>
    <mergeCell ref="B134:G134"/>
    <mergeCell ref="H134:I134"/>
    <mergeCell ref="B135:G135"/>
    <mergeCell ref="H135:I135"/>
    <mergeCell ref="B136:G136"/>
    <mergeCell ref="H136:I136"/>
    <mergeCell ref="A68:E68"/>
    <mergeCell ref="A69:E69"/>
    <mergeCell ref="F68:I68"/>
    <mergeCell ref="F69:I69"/>
    <mergeCell ref="B106:G106"/>
    <mergeCell ref="A108:I108"/>
    <mergeCell ref="B89:D89"/>
    <mergeCell ref="G89:H89"/>
    <mergeCell ref="B90:D90"/>
    <mergeCell ref="G90:H90"/>
    <mergeCell ref="A92:I92"/>
    <mergeCell ref="B93:D93"/>
    <mergeCell ref="G93:H93"/>
    <mergeCell ref="A91:I91"/>
    <mergeCell ref="B94:D94"/>
    <mergeCell ref="G94:H94"/>
    <mergeCell ref="B95:D95"/>
    <mergeCell ref="G95:H95"/>
    <mergeCell ref="B96:D96"/>
    <mergeCell ref="G96:H96"/>
    <mergeCell ref="B97:D97"/>
    <mergeCell ref="G97:H97"/>
    <mergeCell ref="B98:D98"/>
    <mergeCell ref="G98:H98"/>
    <mergeCell ref="J6:J7"/>
    <mergeCell ref="B115:G115"/>
    <mergeCell ref="B116:G116"/>
    <mergeCell ref="B117:G117"/>
    <mergeCell ref="B120:C120"/>
    <mergeCell ref="A71:I71"/>
    <mergeCell ref="A63:I63"/>
    <mergeCell ref="B64:E64"/>
    <mergeCell ref="F64:G64"/>
    <mergeCell ref="H64:I64"/>
    <mergeCell ref="B65:E65"/>
    <mergeCell ref="F65:G65"/>
    <mergeCell ref="H65:I65"/>
    <mergeCell ref="B66:E66"/>
    <mergeCell ref="F66:G66"/>
    <mergeCell ref="H66:I66"/>
    <mergeCell ref="B67:E67"/>
    <mergeCell ref="F67:G67"/>
    <mergeCell ref="H67:I67"/>
    <mergeCell ref="A33:I33"/>
    <mergeCell ref="A7:E7"/>
    <mergeCell ref="F7:I7"/>
    <mergeCell ref="B114:G114"/>
    <mergeCell ref="B113:G113"/>
  </mergeCells>
  <phoneticPr fontId="6" type="noConversion"/>
  <dataValidations count="2">
    <dataValidation type="list" allowBlank="1" showInputMessage="1" showErrorMessage="1" sqref="F7:I7" xr:uid="{EF7AAAA7-1B92-4D36-802F-726B34337552}">
      <formula1>налоги</formula1>
    </dataValidation>
    <dataValidation type="list" allowBlank="1" showInputMessage="1" showErrorMessage="1" sqref="F6:I7" xr:uid="{21C66856-D1D8-4173-B650-9E4D13B799BC}">
      <formula1>$F$157:$F$160</formula1>
    </dataValidation>
  </dataValidations>
  <pageMargins left="0.70866141732283472" right="0.70866141732283472" top="0.74803149606299213" bottom="0.74803149606299213" header="0.31496062992125984" footer="0.31496062992125984"/>
  <pageSetup paperSize="9" scale="77" fitToHeight="0" orientation="portrait" r:id="rId1"/>
  <rowBreaks count="2" manualBreakCount="2">
    <brk id="32" max="8" man="1"/>
    <brk id="10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Б-П</vt:lpstr>
      <vt:lpstr>личные_продажи</vt:lpstr>
      <vt:lpstr>налоги</vt:lpstr>
      <vt:lpstr>'Б-П'!Область_печати</vt:lpstr>
      <vt:lpstr>ОС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2021-06-17T06:22:51Z</dcterms:modified>
</cp:coreProperties>
</file>